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7400" windowHeight="13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Sheet1!$C$1:$C$217</definedName>
  </definedNames>
  <calcPr calcId="125725"/>
</workbook>
</file>

<file path=xl/calcChain.xml><?xml version="1.0" encoding="utf-8"?>
<calcChain xmlns="http://schemas.openxmlformats.org/spreadsheetml/2006/main">
  <c r="E55" i="2"/>
  <c r="E57"/>
  <c r="E59"/>
  <c r="E67"/>
  <c r="E109"/>
  <c r="E150"/>
  <c r="E155"/>
  <c r="J169"/>
  <c r="J168"/>
  <c r="J167"/>
  <c r="J166"/>
  <c r="J165"/>
  <c r="J164"/>
  <c r="G164"/>
  <c r="J163"/>
  <c r="G163"/>
  <c r="J162"/>
  <c r="G162"/>
  <c r="J161"/>
  <c r="G161"/>
  <c r="J160"/>
  <c r="G160"/>
  <c r="J159"/>
  <c r="G159"/>
  <c r="J158"/>
  <c r="G158"/>
  <c r="J157"/>
  <c r="G157"/>
  <c r="J156"/>
  <c r="G156"/>
  <c r="J155"/>
  <c r="G155"/>
  <c r="J154"/>
  <c r="G154"/>
  <c r="J153"/>
  <c r="G153"/>
  <c r="J152"/>
  <c r="G152"/>
  <c r="J151"/>
  <c r="G151"/>
  <c r="J150"/>
  <c r="G150"/>
  <c r="J149"/>
  <c r="J148"/>
  <c r="G148"/>
  <c r="J147"/>
  <c r="G147"/>
  <c r="J146"/>
  <c r="G146"/>
  <c r="J145"/>
  <c r="G145"/>
  <c r="J144"/>
  <c r="G144"/>
  <c r="J143"/>
  <c r="G143"/>
  <c r="J142"/>
  <c r="J141"/>
  <c r="G141"/>
  <c r="J140"/>
  <c r="G140"/>
  <c r="J139"/>
  <c r="G139"/>
  <c r="J138"/>
  <c r="G138"/>
  <c r="J137"/>
  <c r="G137"/>
  <c r="J136"/>
  <c r="G136"/>
  <c r="J135"/>
  <c r="G135"/>
  <c r="J134"/>
  <c r="G134"/>
  <c r="J133"/>
  <c r="G133"/>
  <c r="J132"/>
  <c r="G132"/>
  <c r="J131"/>
  <c r="G131"/>
  <c r="J130"/>
  <c r="G130"/>
  <c r="J129"/>
  <c r="G129"/>
  <c r="J128"/>
  <c r="G128"/>
  <c r="J127"/>
  <c r="G127"/>
  <c r="J126"/>
  <c r="G126"/>
  <c r="J125"/>
  <c r="G125"/>
  <c r="J124"/>
  <c r="J123"/>
  <c r="G123"/>
  <c r="J122"/>
  <c r="G122"/>
  <c r="J121"/>
  <c r="G121"/>
  <c r="J120"/>
  <c r="G120"/>
  <c r="J119"/>
  <c r="G119"/>
  <c r="J118"/>
  <c r="G118"/>
  <c r="J117"/>
  <c r="G117"/>
  <c r="J116"/>
  <c r="G116"/>
  <c r="J115"/>
  <c r="G115"/>
  <c r="J114"/>
  <c r="G114"/>
  <c r="J113"/>
  <c r="G113"/>
  <c r="J112"/>
  <c r="G112"/>
  <c r="J111"/>
  <c r="G111"/>
  <c r="J110"/>
  <c r="G110"/>
  <c r="J109"/>
  <c r="G109"/>
  <c r="J108"/>
  <c r="G108"/>
  <c r="J107"/>
  <c r="G107"/>
  <c r="J106"/>
  <c r="G106"/>
  <c r="J105"/>
  <c r="G105"/>
  <c r="J104"/>
  <c r="G104"/>
  <c r="J103"/>
  <c r="G103"/>
  <c r="J102"/>
  <c r="G102"/>
  <c r="J101"/>
  <c r="G101"/>
  <c r="J100"/>
  <c r="G100"/>
  <c r="J99"/>
  <c r="G99"/>
  <c r="J98"/>
  <c r="G98"/>
  <c r="J97"/>
  <c r="G97"/>
  <c r="J96"/>
  <c r="J95"/>
  <c r="G95"/>
  <c r="J94"/>
  <c r="G94"/>
  <c r="J93"/>
  <c r="G93"/>
  <c r="J92"/>
  <c r="G92"/>
  <c r="J91"/>
  <c r="G91"/>
  <c r="J90"/>
  <c r="G90"/>
  <c r="J89"/>
  <c r="G89"/>
  <c r="J88"/>
  <c r="J87"/>
  <c r="G87"/>
  <c r="J86"/>
  <c r="J85"/>
  <c r="G85"/>
  <c r="J84"/>
  <c r="G84"/>
  <c r="J83"/>
  <c r="G83"/>
  <c r="J82"/>
  <c r="G82"/>
  <c r="J81"/>
  <c r="G81"/>
  <c r="J80"/>
  <c r="G80"/>
  <c r="J79"/>
  <c r="G79"/>
  <c r="J78"/>
  <c r="G78"/>
  <c r="J77"/>
  <c r="G77"/>
  <c r="J76"/>
  <c r="G76"/>
  <c r="J75"/>
  <c r="G75"/>
  <c r="J74"/>
  <c r="G74"/>
  <c r="J73"/>
  <c r="G73"/>
  <c r="J72"/>
  <c r="G72"/>
  <c r="J71"/>
  <c r="G71"/>
  <c r="J70"/>
  <c r="G70"/>
  <c r="J69"/>
  <c r="G69"/>
  <c r="J68"/>
  <c r="G68"/>
  <c r="J67"/>
  <c r="G67"/>
  <c r="J66"/>
  <c r="G66"/>
  <c r="J65"/>
  <c r="G65"/>
  <c r="J64"/>
  <c r="G64"/>
  <c r="J63"/>
  <c r="G63"/>
  <c r="J62"/>
  <c r="G62"/>
  <c r="J61"/>
  <c r="G61"/>
  <c r="J60"/>
  <c r="G60"/>
  <c r="J59"/>
  <c r="G59"/>
  <c r="J58"/>
  <c r="G58"/>
  <c r="J57"/>
  <c r="G57"/>
  <c r="J56"/>
  <c r="G56"/>
  <c r="J55"/>
  <c r="G55"/>
  <c r="J54"/>
  <c r="G54"/>
  <c r="J53"/>
  <c r="G53"/>
  <c r="J52"/>
  <c r="G52"/>
  <c r="J51"/>
  <c r="G51"/>
  <c r="J50"/>
  <c r="G50"/>
  <c r="J49"/>
  <c r="G49"/>
  <c r="J48"/>
  <c r="G48"/>
  <c r="J47"/>
  <c r="G47"/>
  <c r="J46"/>
  <c r="G46"/>
  <c r="J45"/>
  <c r="G45"/>
  <c r="J44"/>
  <c r="G44"/>
  <c r="J43"/>
  <c r="G43"/>
  <c r="J42"/>
  <c r="G42"/>
  <c r="J41"/>
  <c r="G41"/>
  <c r="J40"/>
  <c r="G40"/>
  <c r="J39"/>
  <c r="G39"/>
  <c r="J38"/>
  <c r="G38"/>
  <c r="J37"/>
  <c r="G37"/>
  <c r="J36"/>
  <c r="G36"/>
  <c r="J35"/>
  <c r="G35"/>
  <c r="J34"/>
  <c r="G34"/>
  <c r="J33"/>
  <c r="G33"/>
  <c r="J32"/>
  <c r="G32"/>
  <c r="J31"/>
  <c r="G31"/>
  <c r="J30"/>
  <c r="G30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  <c r="J3"/>
  <c r="G3"/>
  <c r="J2"/>
  <c r="G2"/>
</calcChain>
</file>

<file path=xl/sharedStrings.xml><?xml version="1.0" encoding="utf-8"?>
<sst xmlns="http://schemas.openxmlformats.org/spreadsheetml/2006/main" count="554" uniqueCount="508">
  <si>
    <t>Item Number</t>
  </si>
  <si>
    <t>A311</t>
  </si>
  <si>
    <t>C332</t>
  </si>
  <si>
    <t>C331</t>
  </si>
  <si>
    <t>C132</t>
  </si>
  <si>
    <t>C111</t>
  </si>
  <si>
    <t>A422</t>
  </si>
  <si>
    <t>A411</t>
  </si>
  <si>
    <t>C231</t>
  </si>
  <si>
    <t>C211</t>
  </si>
  <si>
    <t>C222</t>
  </si>
  <si>
    <t>C122</t>
  </si>
  <si>
    <t>C121</t>
  </si>
  <si>
    <t>C221</t>
  </si>
  <si>
    <t>C321</t>
  </si>
  <si>
    <t>A321</t>
  </si>
  <si>
    <t>C131</t>
  </si>
  <si>
    <t>A322</t>
  </si>
  <si>
    <t>A412</t>
  </si>
  <si>
    <t>Regular Price</t>
  </si>
  <si>
    <t>Item Name</t>
  </si>
  <si>
    <t>Alternate Lookup</t>
  </si>
  <si>
    <t>Average Unit Cost</t>
  </si>
  <si>
    <t>Box -19 1/4 x 8 3/8 x 11 3/8</t>
  </si>
  <si>
    <t>190811</t>
  </si>
  <si>
    <t>Box- 20 x 8 x 50</t>
  </si>
  <si>
    <t>200850</t>
  </si>
  <si>
    <t>A212</t>
  </si>
  <si>
    <t>Box-20 x 20 x 20</t>
  </si>
  <si>
    <t>202020</t>
  </si>
  <si>
    <t>Box-19 3/8 x 12 1/2 x 3 1/4</t>
  </si>
  <si>
    <t>191203</t>
  </si>
  <si>
    <t>Box-20 x 6 x 6</t>
  </si>
  <si>
    <t>200606</t>
  </si>
  <si>
    <t>Box-20 x 14 x 4</t>
  </si>
  <si>
    <t>201404</t>
  </si>
  <si>
    <t>Box-20 x 14 x 10</t>
  </si>
  <si>
    <t>S-4196</t>
  </si>
  <si>
    <t>Box-21 x 12 1/2 x 13 3/4</t>
  </si>
  <si>
    <t>211213</t>
  </si>
  <si>
    <t>Box-22 x 12 x 10</t>
  </si>
  <si>
    <t>S-4863</t>
  </si>
  <si>
    <t>Box-22 x 10 1/2 x 20</t>
  </si>
  <si>
    <t>221020</t>
  </si>
  <si>
    <t>A522</t>
  </si>
  <si>
    <t>Box-22 x 14 x 6</t>
  </si>
  <si>
    <t>221406</t>
  </si>
  <si>
    <t>A531</t>
  </si>
  <si>
    <t>Box-24 x 18 x 24</t>
  </si>
  <si>
    <t>241824</t>
  </si>
  <si>
    <t>Box-24 x 20 x 46</t>
  </si>
  <si>
    <t>242046</t>
  </si>
  <si>
    <t>Box-24 x 12 x 12</t>
  </si>
  <si>
    <t>241212</t>
  </si>
  <si>
    <t>Box-24 x 5 x 18</t>
  </si>
  <si>
    <t>240518</t>
  </si>
  <si>
    <t>Box-24 x 15 x 10</t>
  </si>
  <si>
    <t>S-4957</t>
  </si>
  <si>
    <t>Storage-24 x 15 x 10 Legal</t>
  </si>
  <si>
    <t>241510 Legal</t>
  </si>
  <si>
    <t>Box-24 x 18 x 12</t>
  </si>
  <si>
    <t>241812</t>
  </si>
  <si>
    <t>Box-24 x 18 x 15</t>
  </si>
  <si>
    <t>241815</t>
  </si>
  <si>
    <t>Box-24 x 18 x 18</t>
  </si>
  <si>
    <t>241818</t>
  </si>
  <si>
    <t>Box-24 x 24 x 7</t>
  </si>
  <si>
    <t>242407</t>
  </si>
  <si>
    <t>Box-24 x 24 x 24</t>
  </si>
  <si>
    <t>242424</t>
  </si>
  <si>
    <t>Box-25 x 8 x 8</t>
  </si>
  <si>
    <t>250808</t>
  </si>
  <si>
    <t>Box-26 x 26 x 6</t>
  </si>
  <si>
    <t>262606</t>
  </si>
  <si>
    <t>Box-30 x 5 x 24</t>
  </si>
  <si>
    <t>300524</t>
  </si>
  <si>
    <t>Box-36 x 5 x 30</t>
  </si>
  <si>
    <t>360530</t>
  </si>
  <si>
    <t>Box-36 x 5 1/2 x 48</t>
  </si>
  <si>
    <t>S-4680</t>
  </si>
  <si>
    <t>Box-30 1/2 x 13 1/2 x 6 1/2</t>
  </si>
  <si>
    <t>301306</t>
  </si>
  <si>
    <t>Box-30 x 19 x 15 1/2</t>
  </si>
  <si>
    <t>301915</t>
  </si>
  <si>
    <t>Box-36 x 12 x 4</t>
  </si>
  <si>
    <t>S-4830</t>
  </si>
  <si>
    <t>Box-36 x 12 x 12</t>
  </si>
  <si>
    <t>361212</t>
  </si>
  <si>
    <t>Box-36 x 18 x 12</t>
  </si>
  <si>
    <t>361812</t>
  </si>
  <si>
    <t>Box-36 x 18 1/2 x 26</t>
  </si>
  <si>
    <t>361826</t>
  </si>
  <si>
    <t>C112</t>
  </si>
  <si>
    <t>Box-36 x 36 x 12</t>
  </si>
  <si>
    <t>363612</t>
  </si>
  <si>
    <t>Slider-37 x 3 x 60</t>
  </si>
  <si>
    <t>370360</t>
  </si>
  <si>
    <t>Box-37 3/4 x 17 1/2 x 7 1/2</t>
  </si>
  <si>
    <t>371707</t>
  </si>
  <si>
    <t>Box-37 x 23 x 30 3/4</t>
  </si>
  <si>
    <t>PPP15</t>
  </si>
  <si>
    <t>Box-11 x 11 x 25</t>
  </si>
  <si>
    <t>111125</t>
  </si>
  <si>
    <t>Box-12 x 8 x 20</t>
  </si>
  <si>
    <t>120820</t>
  </si>
  <si>
    <t>Box-12 x 12 x 12</t>
  </si>
  <si>
    <t>121212</t>
  </si>
  <si>
    <t>Box-12 x 12 x 8</t>
  </si>
  <si>
    <t>121208</t>
  </si>
  <si>
    <t>Box-12 x 9 x 6</t>
  </si>
  <si>
    <t>120906</t>
  </si>
  <si>
    <t>Box-11 1/4 x 8 3/4 x 12</t>
  </si>
  <si>
    <t>SB11812</t>
  </si>
  <si>
    <t>Box-10 x 10 x 10</t>
  </si>
  <si>
    <t>SB10</t>
  </si>
  <si>
    <t>Box-10 x 9 1/2 x 5</t>
  </si>
  <si>
    <t>100905</t>
  </si>
  <si>
    <t>Box-11 1/8 x 8 5/8 x 4</t>
  </si>
  <si>
    <t>SB1184</t>
  </si>
  <si>
    <t>Box-11 9/16 x 11 1/16 x 6 1/4</t>
  </si>
  <si>
    <t>111106</t>
  </si>
  <si>
    <t>Box-11 x 11 x 9</t>
  </si>
  <si>
    <t>S-4852</t>
  </si>
  <si>
    <t>Box-8 x 8 x 8</t>
  </si>
  <si>
    <t>SB8</t>
  </si>
  <si>
    <t>Shipper 9 x 6 x 4</t>
  </si>
  <si>
    <t>S-12663</t>
  </si>
  <si>
    <t>Box-9 x 9 x 6</t>
  </si>
  <si>
    <t>S-4362</t>
  </si>
  <si>
    <t>Box-9 x 9 x 9</t>
  </si>
  <si>
    <t>SB9</t>
  </si>
  <si>
    <t>Box-10 x 6 x 4</t>
  </si>
  <si>
    <t>SB1064</t>
  </si>
  <si>
    <t>Box-5 x 5 x 50</t>
  </si>
  <si>
    <t>S-4242</t>
  </si>
  <si>
    <t>Box-6 x 6 x 48-90 Telescope</t>
  </si>
  <si>
    <t>S-4870</t>
  </si>
  <si>
    <t>Box-6 x 6 x 36</t>
  </si>
  <si>
    <t>SBN6636</t>
  </si>
  <si>
    <t>Box-7 1/2 x 3 1/2 x 52</t>
  </si>
  <si>
    <t>GUN</t>
  </si>
  <si>
    <t>Box-12 1/2 x 12 1/2 x 48</t>
  </si>
  <si>
    <t>121248</t>
  </si>
  <si>
    <t>Box-12 x 12 x 40</t>
  </si>
  <si>
    <t>121240</t>
  </si>
  <si>
    <t>Box-6 x 6 x 6</t>
  </si>
  <si>
    <t>SB6</t>
  </si>
  <si>
    <t>Box-5 x 5 x 10</t>
  </si>
  <si>
    <t>S-4581</t>
  </si>
  <si>
    <t>Box-5 x 5 x 5</t>
  </si>
  <si>
    <t>S-4050</t>
  </si>
  <si>
    <t>Box-13 1/2 x 9 1/2 x 30 1/4</t>
  </si>
  <si>
    <t>130930</t>
  </si>
  <si>
    <t>Box-13 x 10 x 6 1/2</t>
  </si>
  <si>
    <t>131006</t>
  </si>
  <si>
    <t>Box-14 x 8 x 11</t>
  </si>
  <si>
    <t>140811</t>
  </si>
  <si>
    <t>C322</t>
  </si>
  <si>
    <t>Box-14 x 9 1/2 x 8 1/2</t>
  </si>
  <si>
    <t>140908</t>
  </si>
  <si>
    <t>Box-14 x 14 x 10</t>
  </si>
  <si>
    <t>141410</t>
  </si>
  <si>
    <t>Box-14 x 14 x 14</t>
  </si>
  <si>
    <t>141414</t>
  </si>
  <si>
    <t>Storage-15 x 12 x 10</t>
  </si>
  <si>
    <t>151210</t>
  </si>
  <si>
    <t>A121</t>
  </si>
  <si>
    <t>Box-15 1/2 x 8 1/2 x 8 1/2</t>
  </si>
  <si>
    <t>150808</t>
  </si>
  <si>
    <t>A421</t>
  </si>
  <si>
    <t>Box-16 x 12 x 12</t>
  </si>
  <si>
    <t>161212</t>
  </si>
  <si>
    <t>Box-16 x 16 x 16</t>
  </si>
  <si>
    <t>161616</t>
  </si>
  <si>
    <t>Fed Ex</t>
  </si>
  <si>
    <t>999999</t>
  </si>
  <si>
    <t>Bubble Foot 3/16 x 24 x 300</t>
  </si>
  <si>
    <t>Bubble Roll 3/16 x 24 x 300</t>
  </si>
  <si>
    <t>316</t>
  </si>
  <si>
    <t>Box-21 1/16 x 21 1/16 x 8 3/4</t>
  </si>
  <si>
    <t>212108</t>
  </si>
  <si>
    <t>Box-27 x 10 1/4 x 8 3/4</t>
  </si>
  <si>
    <t>271008</t>
  </si>
  <si>
    <t>Box-4 x 4 x 4</t>
  </si>
  <si>
    <t>SB4</t>
  </si>
  <si>
    <t>Box-17 1/2 x 17 1/2 x 6</t>
  </si>
  <si>
    <t>171706</t>
  </si>
  <si>
    <t>Box-18 x 18 x 6</t>
  </si>
  <si>
    <t>181806</t>
  </si>
  <si>
    <t>Box-18 x 18 x 12</t>
  </si>
  <si>
    <t>181812</t>
  </si>
  <si>
    <t>Box-18 1/8 x 18 x 16</t>
  </si>
  <si>
    <t>181816</t>
  </si>
  <si>
    <t>Box-18 x 18 x 18</t>
  </si>
  <si>
    <t>181818</t>
  </si>
  <si>
    <t>Bubble Foot 1/2 x 24 x 125</t>
  </si>
  <si>
    <t>Bubble 12</t>
  </si>
  <si>
    <t>Bubble Roll 1/2 x 24 x 125</t>
  </si>
  <si>
    <t>Roll 12</t>
  </si>
  <si>
    <t>Used Boxes</t>
  </si>
  <si>
    <t>990150</t>
  </si>
  <si>
    <t>Peanut Bag</t>
  </si>
  <si>
    <t>PCP15AS</t>
  </si>
  <si>
    <t>Stretch Wrap 1500 Ft</t>
  </si>
  <si>
    <t>STR-18352</t>
  </si>
  <si>
    <t>Foam 1/2 x 12 by Foot</t>
  </si>
  <si>
    <t>900012</t>
  </si>
  <si>
    <t>Misc</t>
  </si>
  <si>
    <t>Bubble Mailer #1</t>
  </si>
  <si>
    <t>960001</t>
  </si>
  <si>
    <t>Bubble Mailer #4</t>
  </si>
  <si>
    <t>PCP-4SSB</t>
  </si>
  <si>
    <t>Bubble Mailer #6</t>
  </si>
  <si>
    <t>960006</t>
  </si>
  <si>
    <t>Padded Mailer</t>
  </si>
  <si>
    <t>960005</t>
  </si>
  <si>
    <t>Large Gift Box</t>
  </si>
  <si>
    <t>1010</t>
  </si>
  <si>
    <t>Medium Gift Box</t>
  </si>
  <si>
    <t>960011</t>
  </si>
  <si>
    <t>Small Gift Box</t>
  </si>
  <si>
    <t>960012</t>
  </si>
  <si>
    <t>Drop Cloth</t>
  </si>
  <si>
    <t>960020</t>
  </si>
  <si>
    <t>Tape Roll</t>
  </si>
  <si>
    <t>TA-21106100</t>
  </si>
  <si>
    <t>Tape Gun</t>
  </si>
  <si>
    <t>960022</t>
  </si>
  <si>
    <t>UPS</t>
  </si>
  <si>
    <t>999998</t>
  </si>
  <si>
    <t>Packing Charge</t>
  </si>
  <si>
    <t>4 x 8 Sheet</t>
  </si>
  <si>
    <t>Box-18 1/8  x 18 x 28</t>
  </si>
  <si>
    <t>Box-12 x 6 x 6</t>
  </si>
  <si>
    <t>120606</t>
  </si>
  <si>
    <t>Box-30 x 30 x30</t>
  </si>
  <si>
    <t>SB30</t>
  </si>
  <si>
    <t>Box-48 x 40 x 36</t>
  </si>
  <si>
    <t>Customer Freight Shipping</t>
  </si>
  <si>
    <t>Box-48 x 40 x 34 TW</t>
  </si>
  <si>
    <t>Stickers</t>
  </si>
  <si>
    <t>970001</t>
  </si>
  <si>
    <t>Box-26 x 26 x 26</t>
  </si>
  <si>
    <t>262626</t>
  </si>
  <si>
    <t>Box-12 x 12 x 9</t>
  </si>
  <si>
    <t>SB12129</t>
  </si>
  <si>
    <t>Box-8 x 8 x 4</t>
  </si>
  <si>
    <t>SB884</t>
  </si>
  <si>
    <t>CVC Payment</t>
  </si>
  <si>
    <t>Peanuts Scoop</t>
  </si>
  <si>
    <t>Box-121008</t>
  </si>
  <si>
    <t>SB12108</t>
  </si>
  <si>
    <t>Box-24 x 12 x 12 Glass</t>
  </si>
  <si>
    <t>S-4972P</t>
  </si>
  <si>
    <t>NP</t>
  </si>
  <si>
    <t>Box-28 x 06 x 52</t>
  </si>
  <si>
    <t>S-10659</t>
  </si>
  <si>
    <t>Storage-22 x 15 x 10</t>
  </si>
  <si>
    <t>Delivery Charge</t>
  </si>
  <si>
    <t>Box-22 x 12 x 12</t>
  </si>
  <si>
    <t>Paper Pads</t>
  </si>
  <si>
    <t>Shipper 11 1/4 x 8 3/4 x 4</t>
  </si>
  <si>
    <t>S-274</t>
  </si>
  <si>
    <t>Shipper 12 x 12 x 2</t>
  </si>
  <si>
    <t>S-5817</t>
  </si>
  <si>
    <t>Shipper 12 x 12 x 4</t>
  </si>
  <si>
    <t>S-11244</t>
  </si>
  <si>
    <t>Shipper 12 1/2 x 9 1/2 x 4</t>
  </si>
  <si>
    <t>S-276</t>
  </si>
  <si>
    <t>Freight Shipping</t>
  </si>
  <si>
    <t>999996</t>
  </si>
  <si>
    <t>Shipper 6 x 4 x 3</t>
  </si>
  <si>
    <t>S-430</t>
  </si>
  <si>
    <t>Pallets</t>
  </si>
  <si>
    <t>Mat 81 x 11 x 80</t>
  </si>
  <si>
    <t>S-10688</t>
  </si>
  <si>
    <t>Box 24 x 12 x 06</t>
  </si>
  <si>
    <t>Filament Tape</t>
  </si>
  <si>
    <t>Envelope large</t>
  </si>
  <si>
    <t>960013</t>
  </si>
  <si>
    <t>Box 20 x 15 x 10</t>
  </si>
  <si>
    <t>S-11378</t>
  </si>
  <si>
    <t>Box 28 x 28 x 28</t>
  </si>
  <si>
    <t>282828</t>
  </si>
  <si>
    <t>Slider 48 x 6 x 72</t>
  </si>
  <si>
    <t>S-11251</t>
  </si>
  <si>
    <t>Clasp Envelope</t>
  </si>
  <si>
    <t>321</t>
  </si>
  <si>
    <t>Box-49 x 14 x 9</t>
  </si>
  <si>
    <t>491409</t>
  </si>
  <si>
    <t>Customer Account Adjustment</t>
  </si>
  <si>
    <t>A532</t>
  </si>
  <si>
    <t>Shipper 9x6x1</t>
  </si>
  <si>
    <t>s-11221</t>
  </si>
  <si>
    <t>Double Wall 20 x 20 x 20</t>
  </si>
  <si>
    <t>S-4733</t>
  </si>
  <si>
    <t>Doublewall 18 x 18 x 18</t>
  </si>
  <si>
    <t>S-4731</t>
  </si>
  <si>
    <t>NP 10PK Roll</t>
  </si>
  <si>
    <t>1024</t>
  </si>
  <si>
    <t>Box 32 x 24 x 24</t>
  </si>
  <si>
    <t>S4453</t>
  </si>
  <si>
    <t>Box 16 x 6 x 6</t>
  </si>
  <si>
    <t>Box 10 x 6 x 6</t>
  </si>
  <si>
    <t>S-4102</t>
  </si>
  <si>
    <t>Foam 24 x 36</t>
  </si>
  <si>
    <t>S-6438</t>
  </si>
  <si>
    <t>Fax</t>
  </si>
  <si>
    <t>4 x 8 DW</t>
  </si>
  <si>
    <t>s-8340</t>
  </si>
  <si>
    <t>Tape 2" PVC</t>
  </si>
  <si>
    <t>yellow tape</t>
  </si>
  <si>
    <t>Masking Tape 1"</t>
  </si>
  <si>
    <t>Tape 1" Masking</t>
  </si>
  <si>
    <t>Box-24x18x10</t>
  </si>
  <si>
    <t>s-4658</t>
  </si>
  <si>
    <t>Box- 16x16x08</t>
  </si>
  <si>
    <t>S-4393</t>
  </si>
  <si>
    <t>Box-14x14x08</t>
  </si>
  <si>
    <t>S-4146</t>
  </si>
  <si>
    <t>Tape 2" Masking</t>
  </si>
  <si>
    <t>Masking Tape 2"</t>
  </si>
  <si>
    <t>Bin #</t>
  </si>
  <si>
    <t>On Hand</t>
  </si>
  <si>
    <t>C600</t>
  </si>
  <si>
    <t>B300</t>
  </si>
  <si>
    <t>B422</t>
  </si>
  <si>
    <t>A132</t>
  </si>
  <si>
    <t>A122</t>
  </si>
  <si>
    <t>A232</t>
  </si>
  <si>
    <t>A211</t>
  </si>
  <si>
    <t>A312</t>
  </si>
  <si>
    <t>A521</t>
  </si>
  <si>
    <t>A541</t>
  </si>
  <si>
    <t>A542</t>
  </si>
  <si>
    <t>A560</t>
  </si>
  <si>
    <t>C142</t>
  </si>
  <si>
    <t>C212</t>
  </si>
  <si>
    <t>C232</t>
  </si>
  <si>
    <t>C312</t>
  </si>
  <si>
    <t>Box-36 x 16 x 16</t>
  </si>
  <si>
    <t>361616</t>
  </si>
  <si>
    <t>C342</t>
  </si>
  <si>
    <t>C411</t>
  </si>
  <si>
    <t>C321 / C442</t>
  </si>
  <si>
    <t>C450</t>
  </si>
  <si>
    <t>C421</t>
  </si>
  <si>
    <t>C422</t>
  </si>
  <si>
    <t>C431</t>
  </si>
  <si>
    <t>C432</t>
  </si>
  <si>
    <t>Store</t>
  </si>
  <si>
    <t>C322 / C441</t>
  </si>
  <si>
    <t xml:space="preserve"> </t>
  </si>
  <si>
    <t>Total</t>
  </si>
  <si>
    <t>10 x 10 x 10</t>
  </si>
  <si>
    <t>10 x 6 x 4</t>
  </si>
  <si>
    <t>11 9/16 x 11 1/16 x 6 1/4</t>
  </si>
  <si>
    <t>11 x 11 x 9</t>
  </si>
  <si>
    <t>12 x 12 x 40</t>
  </si>
  <si>
    <t>12 x 12 x 9</t>
  </si>
  <si>
    <t>12 x 6 x 6</t>
  </si>
  <si>
    <t>12 x 9 x 6</t>
  </si>
  <si>
    <t>14 x 14 x 10</t>
  </si>
  <si>
    <t>14 x 14 x 14</t>
  </si>
  <si>
    <t>16 x 16 x 16</t>
  </si>
  <si>
    <t>18 x 18 x 12</t>
  </si>
  <si>
    <t>18 x 18 x 18</t>
  </si>
  <si>
    <t>18 x 18 x 6</t>
  </si>
  <si>
    <t>20 x 14 x 4</t>
  </si>
  <si>
    <t>20 x 20 x 20</t>
  </si>
  <si>
    <t>20 x 6 x 6</t>
  </si>
  <si>
    <t>21 1/16 x 21 1/16 x 8 3/4</t>
  </si>
  <si>
    <t>22 x 12 x 10</t>
  </si>
  <si>
    <t>22 x 12 x 12</t>
  </si>
  <si>
    <t>24 x 12 x 12</t>
  </si>
  <si>
    <t>24 x 15 x 10</t>
  </si>
  <si>
    <t>24 x 18 x 12</t>
  </si>
  <si>
    <t>24 x 18 x 15</t>
  </si>
  <si>
    <t>24 x 24 x 24</t>
  </si>
  <si>
    <t>24 x 24 x 7</t>
  </si>
  <si>
    <t>24 x 5 x 18</t>
  </si>
  <si>
    <t>26 x 26 x 26</t>
  </si>
  <si>
    <t>26 x 26 x 6</t>
  </si>
  <si>
    <t>30 x 5 x 24</t>
  </si>
  <si>
    <t>36 x 12 x 12</t>
  </si>
  <si>
    <t>36 x 12 x 4</t>
  </si>
  <si>
    <t>36 x 16 x 16</t>
  </si>
  <si>
    <t>36 x 18 x 12</t>
  </si>
  <si>
    <t>36 x 36 x 12</t>
  </si>
  <si>
    <t>36 x 5 1/2 x 48</t>
  </si>
  <si>
    <t>36 x 5 x 30</t>
  </si>
  <si>
    <t>4 x 4 x 4</t>
  </si>
  <si>
    <t>5 x 5 x 10</t>
  </si>
  <si>
    <t>5 x 5 x 5</t>
  </si>
  <si>
    <t>5 x 5 x 50</t>
  </si>
  <si>
    <t>6 x 6 x 36</t>
  </si>
  <si>
    <t>6 x 6 x 6</t>
  </si>
  <si>
    <t>8 x 8 x 4</t>
  </si>
  <si>
    <t>8 x 8 x 8</t>
  </si>
  <si>
    <t>9 x 9 x 6</t>
  </si>
  <si>
    <t>9 x 9 x 9</t>
  </si>
  <si>
    <t>Packing Supplies</t>
  </si>
  <si>
    <t>Tape</t>
  </si>
  <si>
    <t>Bubble Wrap</t>
  </si>
  <si>
    <t>Bubble 3/16 x 24 by the Foot</t>
  </si>
  <si>
    <t>Mailers and Shippers</t>
  </si>
  <si>
    <t>Boxes</t>
  </si>
  <si>
    <t>Specialty Boxes</t>
  </si>
  <si>
    <t>Bubble 3/16 x 24 x 300 ft Roll</t>
  </si>
  <si>
    <t>Supplies / Size</t>
  </si>
  <si>
    <t>Mirror 2-piece Slider 37 x 3 x 60</t>
  </si>
  <si>
    <t>Large 2-piece Slider 48 x 6 x 72</t>
  </si>
  <si>
    <t>Corrigate sheets</t>
  </si>
  <si>
    <t>4 x 8 Sheet Kraft</t>
  </si>
  <si>
    <t>Tape Clear 2" Roll</t>
  </si>
  <si>
    <t>10 x 6 x 6</t>
  </si>
  <si>
    <t>32 x 24 x 24</t>
  </si>
  <si>
    <t>20 x 8 x 50</t>
  </si>
  <si>
    <t>20 x 15 x 10</t>
  </si>
  <si>
    <t>16x16x08</t>
  </si>
  <si>
    <t>16 x 6 x 6</t>
  </si>
  <si>
    <t>28 x 28 x 28</t>
  </si>
  <si>
    <t>Telescope 6 x 6 x 48-90</t>
  </si>
  <si>
    <t>Peanuts Per Bag 15 Cubic Feet</t>
  </si>
  <si>
    <t>6 x 6 x 48</t>
  </si>
  <si>
    <t>8 x 8 x 48</t>
  </si>
  <si>
    <t>12 x 10 x 8</t>
  </si>
  <si>
    <t>14 x 4 x 4</t>
  </si>
  <si>
    <t>14 x 14 x 08</t>
  </si>
  <si>
    <t>12 x 12 x 24</t>
  </si>
  <si>
    <t>13 x 13 x 5</t>
  </si>
  <si>
    <t>14 x 14 x 24</t>
  </si>
  <si>
    <t>15 x 15 x 4</t>
  </si>
  <si>
    <t>18 x 12 x 4</t>
  </si>
  <si>
    <t>18 x 12 x 6</t>
  </si>
  <si>
    <t>18 x 16 x 8</t>
  </si>
  <si>
    <t>20 x 20 x 6</t>
  </si>
  <si>
    <t>12 x 12 x 12</t>
  </si>
  <si>
    <t>22 x 18 x 6</t>
  </si>
  <si>
    <t>22 x 15 x 15</t>
  </si>
  <si>
    <t xml:space="preserve">24 x 24 x 12 </t>
  </si>
  <si>
    <t>27 x 17 x 12</t>
  </si>
  <si>
    <t>36 x 6 x 42</t>
  </si>
  <si>
    <t>36 x 20 x 12</t>
  </si>
  <si>
    <t>36 x 24 x 12</t>
  </si>
  <si>
    <t>Storage/File 15 x 12 x 10</t>
  </si>
  <si>
    <t xml:space="preserve">Storage/ File 24 x 15 x 10 </t>
  </si>
  <si>
    <t>26 x 20 x 12</t>
  </si>
  <si>
    <t>Xmass Tree 2 piece                          Box 20 x 20 x 40 - 74</t>
  </si>
  <si>
    <t>7½ x 3½ x 52 (GUN)</t>
  </si>
  <si>
    <t>10 x 9 ½ x 5</t>
  </si>
  <si>
    <t>12½ x 12½ x 48</t>
  </si>
  <si>
    <t>30½ x 13½ x 6½</t>
  </si>
  <si>
    <t>37 3/4 x 17½ x 7½</t>
  </si>
  <si>
    <t>15½ x 8½ x 8½</t>
  </si>
  <si>
    <t>Bubble ½ x 24 by the Foot</t>
  </si>
  <si>
    <t>Bubble ½ x 24 x 125 ft Roll</t>
  </si>
  <si>
    <t>Shipper 12½ x 9½ x 4</t>
  </si>
  <si>
    <t>18 1/8  x 18 x 28 D/W</t>
  </si>
  <si>
    <t>24 x 18 x 10</t>
  </si>
  <si>
    <t>Bubble ½ x 12 x 125 ft Roll</t>
  </si>
  <si>
    <t>Bubble 3/16 x 12 x 300 ft Roll</t>
  </si>
  <si>
    <t>18 x 12 x 12</t>
  </si>
  <si>
    <t>24 x 18 x 24 (6.1)</t>
  </si>
  <si>
    <t>24 x 18 x 18 (4.5)</t>
  </si>
  <si>
    <t>11 x 8 x 4</t>
  </si>
  <si>
    <t>Flat Screen TV 56 x 8 x 36</t>
  </si>
  <si>
    <t>Flat Screen TV 40 x 8 x 50</t>
  </si>
  <si>
    <t>48 x 24 x 12 DW</t>
  </si>
  <si>
    <t>Padded Mailer #4</t>
  </si>
  <si>
    <t>36 x 24 x 12 (DW)</t>
  </si>
  <si>
    <t>48 x 40 x 34 TW Gaylord</t>
  </si>
  <si>
    <t>27 x 28 x 20</t>
  </si>
  <si>
    <t>16 x 12 x 12 (1.5)</t>
  </si>
  <si>
    <t>18 1/8 x 18 x 16 (3.2)</t>
  </si>
  <si>
    <t>News Print (Packing Paper) 12.5lb (.43 lb)</t>
  </si>
  <si>
    <t>News Print  (Packing Paper) 25lb (.43 lb)</t>
  </si>
  <si>
    <t>28 x 6 x 52</t>
  </si>
  <si>
    <t>30 x 30 x 30</t>
  </si>
  <si>
    <t>30 x 30 x 6</t>
  </si>
  <si>
    <t>30 x 30 x 8</t>
  </si>
  <si>
    <t xml:space="preserve"> 18 x 18 x 18 DW</t>
  </si>
  <si>
    <t xml:space="preserve"> 20 x 20 x 20 DW</t>
  </si>
  <si>
    <t xml:space="preserve"> 24 x 24 x 24 DW</t>
  </si>
  <si>
    <t xml:space="preserve"> 26 x 26 x 26 DW</t>
  </si>
  <si>
    <t>48 x 40 x 36 DW</t>
  </si>
  <si>
    <t>Moving Boxes</t>
  </si>
  <si>
    <t xml:space="preserve">Mirror 3- 4 piece </t>
  </si>
  <si>
    <t>Wax (Chicken) 22 x 15 x 10</t>
  </si>
  <si>
    <t xml:space="preserve">Glasses 24 x 12 x 6 </t>
  </si>
  <si>
    <t xml:space="preserve">Glasses 24 x 12 x 12 </t>
  </si>
  <si>
    <t>Wardrobe 24 x 20 x 46</t>
  </si>
  <si>
    <t>30 x 19 x 15½  D/W (5 Cube)</t>
  </si>
  <si>
    <t>36 x 18 1/2 x 26 D/W (10 Cube)</t>
  </si>
  <si>
    <t>37 x 23 x 30 3/4 D/W (15 Cube)</t>
  </si>
  <si>
    <t>77 x 110 C - Kraft</t>
  </si>
  <si>
    <t>77 x 110 B - M/W</t>
  </si>
  <si>
    <t>77 x 110 C - M/W</t>
  </si>
  <si>
    <t>77 x 110 E - M/W</t>
  </si>
  <si>
    <t>77 x 110 E - Kraft</t>
  </si>
  <si>
    <t>77 x 110 44 ECT Kraft</t>
  </si>
  <si>
    <t>77 x 110 48 ECT Kraft D/W</t>
  </si>
  <si>
    <t>80x80 E M/W</t>
  </si>
  <si>
    <t>80x80 E Kraft</t>
  </si>
  <si>
    <t>24 x 2 x 36</t>
  </si>
  <si>
    <t>3 x 3 x 37</t>
  </si>
  <si>
    <t>ShippingTubes</t>
  </si>
  <si>
    <t>All Mailing Stickers (Fragile etc…)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</si>
</sst>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" fontId="0" fillId="0" borderId="0" xfId="0" applyNumberFormat="1"/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CC9900"/>
      <color rgb="FF4518EC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17"/>
  <sheetViews>
    <sheetView tabSelected="1" workbookViewId="0">
      <pane ySplit="1" topLeftCell="A2" activePane="bottomLeft" state="frozen"/>
      <selection pane="bottomLeft" activeCell="H67" sqref="H67"/>
    </sheetView>
  </sheetViews>
  <sheetFormatPr defaultRowHeight="15.75" customHeight="1"/>
  <cols>
    <col min="1" max="1" width="23.140625" style="14" customWidth="1"/>
    <col min="2" max="2" width="28.5703125" style="14" customWidth="1"/>
    <col min="3" max="3" width="36.5703125" style="15" bestFit="1" customWidth="1"/>
    <col min="4" max="16384" width="9.140625" style="14"/>
  </cols>
  <sheetData>
    <row r="1" spans="1:3" s="16" customFormat="1" ht="45.75" customHeight="1">
      <c r="A1" s="8" t="s">
        <v>406</v>
      </c>
      <c r="B1" s="8" t="s">
        <v>406</v>
      </c>
      <c r="C1" s="8" t="s">
        <v>409</v>
      </c>
    </row>
    <row r="2" spans="1:3" ht="15.75" customHeight="1">
      <c r="A2" s="10" t="s">
        <v>391</v>
      </c>
      <c r="B2" s="12" t="s">
        <v>382</v>
      </c>
      <c r="C2" s="4" t="s">
        <v>402</v>
      </c>
    </row>
    <row r="3" spans="1:3" ht="15.75" customHeight="1">
      <c r="A3" s="10" t="s">
        <v>393</v>
      </c>
      <c r="B3" s="17" t="s">
        <v>447</v>
      </c>
      <c r="C3" s="5" t="s">
        <v>310</v>
      </c>
    </row>
    <row r="4" spans="1:3" ht="15.75" customHeight="1">
      <c r="A4" s="10" t="s">
        <v>392</v>
      </c>
      <c r="B4" s="12" t="s">
        <v>381</v>
      </c>
      <c r="C4" s="18" t="s">
        <v>414</v>
      </c>
    </row>
    <row r="5" spans="1:3" ht="15.75" customHeight="1">
      <c r="A5" s="10" t="s">
        <v>394</v>
      </c>
      <c r="B5" s="12" t="s">
        <v>441</v>
      </c>
      <c r="C5" s="18" t="s">
        <v>226</v>
      </c>
    </row>
    <row r="6" spans="1:3" ht="15.75" customHeight="1">
      <c r="A6" s="10" t="s">
        <v>396</v>
      </c>
      <c r="B6" s="18" t="s">
        <v>477</v>
      </c>
      <c r="C6" s="10" t="s">
        <v>313</v>
      </c>
    </row>
    <row r="7" spans="1:3" ht="15.75" customHeight="1">
      <c r="A7" s="10" t="s">
        <v>395</v>
      </c>
      <c r="B7" s="18" t="s">
        <v>472</v>
      </c>
      <c r="C7" s="10" t="s">
        <v>320</v>
      </c>
    </row>
    <row r="8" spans="1:3" ht="15.75" customHeight="1">
      <c r="A8" s="10" t="s">
        <v>424</v>
      </c>
      <c r="B8" s="18" t="s">
        <v>421</v>
      </c>
      <c r="C8" s="5" t="s">
        <v>277</v>
      </c>
    </row>
    <row r="9" spans="1:3" ht="15.75" customHeight="1">
      <c r="A9" s="10" t="s">
        <v>449</v>
      </c>
      <c r="B9" s="12" t="s">
        <v>383</v>
      </c>
      <c r="C9" s="23"/>
    </row>
    <row r="10" spans="1:3" ht="15.75" customHeight="1">
      <c r="A10" s="10" t="s">
        <v>397</v>
      </c>
      <c r="B10" s="12" t="s">
        <v>452</v>
      </c>
      <c r="C10" s="20" t="s">
        <v>403</v>
      </c>
    </row>
    <row r="11" spans="1:3" ht="15.75" customHeight="1">
      <c r="A11" s="10" t="s">
        <v>398</v>
      </c>
      <c r="B11" s="18" t="s">
        <v>492</v>
      </c>
      <c r="C11" s="12" t="s">
        <v>404</v>
      </c>
    </row>
    <row r="12" spans="1:3" ht="15.75" customHeight="1">
      <c r="A12" s="10" t="s">
        <v>425</v>
      </c>
      <c r="B12" s="18" t="s">
        <v>479</v>
      </c>
      <c r="C12" s="12" t="s">
        <v>455</v>
      </c>
    </row>
    <row r="13" spans="1:3" ht="15.75" customHeight="1">
      <c r="A13" s="10" t="s">
        <v>399</v>
      </c>
      <c r="B13" s="18" t="s">
        <v>480</v>
      </c>
      <c r="C13" s="18" t="s">
        <v>461</v>
      </c>
    </row>
    <row r="14" spans="1:3" ht="15.75" customHeight="1">
      <c r="A14" s="10" t="s">
        <v>400</v>
      </c>
      <c r="B14" s="18" t="s">
        <v>478</v>
      </c>
      <c r="C14" s="18" t="s">
        <v>408</v>
      </c>
    </row>
    <row r="15" spans="1:3" ht="15.75" customHeight="1">
      <c r="A15" s="10" t="s">
        <v>355</v>
      </c>
      <c r="B15" s="18" t="s">
        <v>416</v>
      </c>
      <c r="C15" s="18" t="s">
        <v>460</v>
      </c>
    </row>
    <row r="16" spans="1:3" ht="15.75" customHeight="1">
      <c r="A16" s="5" t="s">
        <v>415</v>
      </c>
      <c r="B16" s="12" t="s">
        <v>390</v>
      </c>
      <c r="C16" s="18" t="s">
        <v>456</v>
      </c>
    </row>
    <row r="17" spans="1:3" ht="15.75" customHeight="1">
      <c r="A17" s="10" t="s">
        <v>450</v>
      </c>
      <c r="B17" s="12" t="s">
        <v>389</v>
      </c>
      <c r="C17" s="12"/>
    </row>
    <row r="18" spans="1:3" ht="15.75" customHeight="1">
      <c r="A18" s="10" t="s">
        <v>354</v>
      </c>
      <c r="B18" s="17" t="s">
        <v>442</v>
      </c>
      <c r="C18" s="20" t="s">
        <v>401</v>
      </c>
    </row>
    <row r="19" spans="1:3" ht="15.75" customHeight="1">
      <c r="A19" s="10" t="s">
        <v>465</v>
      </c>
      <c r="B19" s="12" t="s">
        <v>385</v>
      </c>
      <c r="C19" s="18" t="s">
        <v>475</v>
      </c>
    </row>
    <row r="20" spans="1:3" ht="15.75" customHeight="1">
      <c r="A20" s="10" t="s">
        <v>356</v>
      </c>
      <c r="B20" s="12" t="s">
        <v>384</v>
      </c>
      <c r="C20" s="18" t="s">
        <v>476</v>
      </c>
    </row>
    <row r="21" spans="1:3" ht="15.75" customHeight="1">
      <c r="A21" s="10" t="s">
        <v>357</v>
      </c>
      <c r="B21" s="12" t="s">
        <v>386</v>
      </c>
      <c r="C21" s="18" t="s">
        <v>423</v>
      </c>
    </row>
    <row r="22" spans="1:3" ht="15.75" customHeight="1">
      <c r="A22" s="10" t="s">
        <v>360</v>
      </c>
      <c r="B22" s="12" t="s">
        <v>387</v>
      </c>
      <c r="C22" s="12" t="s">
        <v>260</v>
      </c>
    </row>
    <row r="23" spans="1:3" ht="15.75" customHeight="1">
      <c r="A23" s="11" t="s">
        <v>361</v>
      </c>
      <c r="B23" s="18" t="s">
        <v>493</v>
      </c>
      <c r="C23" s="10" t="s">
        <v>203</v>
      </c>
    </row>
    <row r="24" spans="1:3" ht="15.75" customHeight="1">
      <c r="A24" s="11" t="s">
        <v>426</v>
      </c>
      <c r="B24" s="17" t="s">
        <v>443</v>
      </c>
      <c r="C24" s="18" t="s">
        <v>507</v>
      </c>
    </row>
    <row r="25" spans="1:3" ht="15.75" customHeight="1">
      <c r="A25" s="10" t="s">
        <v>359</v>
      </c>
      <c r="B25" s="17" t="s">
        <v>444</v>
      </c>
      <c r="C25" s="10"/>
    </row>
    <row r="26" spans="1:3" ht="15.75" customHeight="1">
      <c r="A26" s="11" t="s">
        <v>437</v>
      </c>
      <c r="B26" s="19" t="s">
        <v>470</v>
      </c>
      <c r="C26" s="4" t="s">
        <v>405</v>
      </c>
    </row>
    <row r="27" spans="1:3" ht="15.75" customHeight="1">
      <c r="A27" s="10" t="s">
        <v>429</v>
      </c>
      <c r="B27" s="18" t="s">
        <v>388</v>
      </c>
      <c r="C27" s="10" t="s">
        <v>208</v>
      </c>
    </row>
    <row r="28" spans="1:3" ht="15.75" customHeight="1">
      <c r="A28" s="10" t="s">
        <v>358</v>
      </c>
      <c r="B28" s="12" t="s">
        <v>453</v>
      </c>
      <c r="C28" s="10" t="s">
        <v>210</v>
      </c>
    </row>
    <row r="29" spans="1:3" ht="15.75" customHeight="1">
      <c r="A29" s="10" t="s">
        <v>451</v>
      </c>
      <c r="B29" s="18" t="s">
        <v>494</v>
      </c>
      <c r="C29" s="10" t="s">
        <v>469</v>
      </c>
    </row>
    <row r="30" spans="1:3" ht="15.75" customHeight="1">
      <c r="A30" s="11" t="s">
        <v>430</v>
      </c>
      <c r="B30" s="18" t="s">
        <v>468</v>
      </c>
      <c r="C30" s="10" t="s">
        <v>212</v>
      </c>
    </row>
    <row r="31" spans="1:3" ht="15.75" customHeight="1">
      <c r="A31" s="11" t="s">
        <v>427</v>
      </c>
      <c r="B31" s="18"/>
      <c r="C31" s="10" t="s">
        <v>271</v>
      </c>
    </row>
    <row r="32" spans="1:3" ht="15.75" customHeight="1">
      <c r="A32" s="10" t="s">
        <v>428</v>
      </c>
      <c r="B32" s="25" t="s">
        <v>486</v>
      </c>
      <c r="C32" s="10" t="s">
        <v>125</v>
      </c>
    </row>
    <row r="33" spans="1:3" ht="15.75" customHeight="1">
      <c r="A33" s="10" t="s">
        <v>362</v>
      </c>
      <c r="B33" s="23" t="s">
        <v>473</v>
      </c>
      <c r="C33" s="10" t="s">
        <v>261</v>
      </c>
    </row>
    <row r="34" spans="1:3" ht="15.75" customHeight="1">
      <c r="A34" s="10" t="s">
        <v>363</v>
      </c>
      <c r="B34" s="23" t="s">
        <v>474</v>
      </c>
      <c r="C34" s="10" t="s">
        <v>457</v>
      </c>
    </row>
    <row r="35" spans="1:3" ht="15.75" customHeight="1">
      <c r="A35" s="7" t="s">
        <v>431</v>
      </c>
      <c r="B35" s="18" t="s">
        <v>458</v>
      </c>
      <c r="C35" s="10" t="s">
        <v>265</v>
      </c>
    </row>
    <row r="36" spans="1:3" ht="15.75" customHeight="1">
      <c r="A36" s="10" t="s">
        <v>454</v>
      </c>
      <c r="B36" s="18" t="s">
        <v>464</v>
      </c>
      <c r="C36" s="21"/>
    </row>
    <row r="37" spans="1:3" ht="15.75" customHeight="1">
      <c r="A37" s="7" t="s">
        <v>432</v>
      </c>
      <c r="B37" s="18" t="s">
        <v>463</v>
      </c>
      <c r="C37" s="9" t="s">
        <v>506</v>
      </c>
    </row>
    <row r="38" spans="1:3" ht="15.75" customHeight="1">
      <c r="A38" s="5" t="s">
        <v>420</v>
      </c>
      <c r="B38" s="19" t="s">
        <v>491</v>
      </c>
      <c r="C38" s="7" t="s">
        <v>504</v>
      </c>
    </row>
    <row r="39" spans="1:3" ht="15.75" customHeight="1">
      <c r="A39" s="5" t="s">
        <v>419</v>
      </c>
      <c r="B39" s="18" t="s">
        <v>487</v>
      </c>
      <c r="C39" s="7" t="s">
        <v>505</v>
      </c>
    </row>
    <row r="40" spans="1:3" ht="15.75" customHeight="1">
      <c r="A40" s="10" t="s">
        <v>364</v>
      </c>
      <c r="B40" s="5" t="s">
        <v>410</v>
      </c>
      <c r="C40" s="7"/>
    </row>
    <row r="41" spans="1:3" ht="15.75" customHeight="1">
      <c r="A41" s="7" t="s">
        <v>433</v>
      </c>
      <c r="B41" s="5" t="s">
        <v>411</v>
      </c>
      <c r="C41" s="9" t="s">
        <v>412</v>
      </c>
    </row>
    <row r="42" spans="1:3" ht="15.75" customHeight="1">
      <c r="A42" s="7" t="s">
        <v>434</v>
      </c>
      <c r="B42" s="18"/>
      <c r="C42" s="5" t="s">
        <v>413</v>
      </c>
    </row>
    <row r="43" spans="1:3" ht="15.75" customHeight="1">
      <c r="A43" s="7" t="s">
        <v>462</v>
      </c>
      <c r="B43" s="20" t="s">
        <v>407</v>
      </c>
      <c r="C43" s="5" t="s">
        <v>495</v>
      </c>
    </row>
    <row r="44" spans="1:3" ht="15.75" customHeight="1">
      <c r="A44" s="7" t="s">
        <v>435</v>
      </c>
      <c r="B44" s="18" t="s">
        <v>445</v>
      </c>
      <c r="C44" s="5" t="s">
        <v>497</v>
      </c>
    </row>
    <row r="45" spans="1:3" ht="15.75" customHeight="1">
      <c r="A45" s="10" t="s">
        <v>367</v>
      </c>
      <c r="B45" s="18" t="s">
        <v>446</v>
      </c>
      <c r="C45" s="5" t="s">
        <v>496</v>
      </c>
    </row>
    <row r="46" spans="1:3" ht="15.75" customHeight="1">
      <c r="A46" s="10" t="s">
        <v>365</v>
      </c>
      <c r="B46" s="18" t="s">
        <v>488</v>
      </c>
      <c r="C46" s="5" t="s">
        <v>498</v>
      </c>
    </row>
    <row r="47" spans="1:3" ht="15.75" customHeight="1">
      <c r="A47" s="10" t="s">
        <v>366</v>
      </c>
      <c r="B47" s="24" t="s">
        <v>448</v>
      </c>
      <c r="C47" s="5" t="s">
        <v>499</v>
      </c>
    </row>
    <row r="48" spans="1:3" ht="15.75" customHeight="1">
      <c r="A48" s="10" t="s">
        <v>370</v>
      </c>
      <c r="B48" s="24"/>
      <c r="C48" s="21" t="s">
        <v>502</v>
      </c>
    </row>
    <row r="49" spans="1:3" ht="15.75" customHeight="1">
      <c r="A49" s="5" t="s">
        <v>417</v>
      </c>
      <c r="B49" s="5" t="s">
        <v>422</v>
      </c>
      <c r="C49" s="21" t="s">
        <v>503</v>
      </c>
    </row>
    <row r="50" spans="1:3" ht="15.75" customHeight="1">
      <c r="A50" s="10" t="s">
        <v>368</v>
      </c>
      <c r="B50" s="13" t="s">
        <v>481</v>
      </c>
      <c r="C50" s="22" t="s">
        <v>500</v>
      </c>
    </row>
    <row r="51" spans="1:3" ht="15.75" customHeight="1">
      <c r="A51" s="5" t="s">
        <v>418</v>
      </c>
      <c r="B51" s="13" t="s">
        <v>482</v>
      </c>
      <c r="C51" s="22" t="s">
        <v>501</v>
      </c>
    </row>
    <row r="52" spans="1:3" ht="15.75" customHeight="1">
      <c r="A52" s="7" t="s">
        <v>436</v>
      </c>
      <c r="B52" s="7" t="s">
        <v>483</v>
      </c>
      <c r="C52" s="5"/>
    </row>
    <row r="53" spans="1:3" ht="15.75" customHeight="1">
      <c r="A53" s="10" t="s">
        <v>369</v>
      </c>
      <c r="B53" s="7" t="s">
        <v>484</v>
      </c>
      <c r="C53" s="11"/>
    </row>
    <row r="54" spans="1:3" ht="15.75" customHeight="1">
      <c r="A54" s="10" t="s">
        <v>371</v>
      </c>
      <c r="B54" s="5" t="s">
        <v>485</v>
      </c>
      <c r="C54" s="11"/>
    </row>
    <row r="55" spans="1:3" ht="15.75" customHeight="1">
      <c r="A55" s="10" t="s">
        <v>372</v>
      </c>
      <c r="B55" s="5" t="s">
        <v>471</v>
      </c>
      <c r="C55" s="11"/>
    </row>
    <row r="56" spans="1:3" ht="15.75" customHeight="1">
      <c r="A56" s="10" t="s">
        <v>373</v>
      </c>
      <c r="B56" s="7" t="s">
        <v>466</v>
      </c>
      <c r="C56" s="11"/>
    </row>
    <row r="57" spans="1:3" ht="15.75" customHeight="1">
      <c r="A57" s="11" t="s">
        <v>439</v>
      </c>
      <c r="B57" s="11" t="s">
        <v>467</v>
      </c>
      <c r="C57" s="11"/>
    </row>
    <row r="58" spans="1:3" ht="15.75" customHeight="1">
      <c r="A58" s="10" t="s">
        <v>438</v>
      </c>
      <c r="B58" s="5" t="s">
        <v>489</v>
      </c>
      <c r="C58" s="11"/>
    </row>
    <row r="59" spans="1:3" ht="15.75" customHeight="1">
      <c r="A59" s="10" t="s">
        <v>380</v>
      </c>
      <c r="B59" s="5" t="s">
        <v>490</v>
      </c>
      <c r="C59" s="11"/>
    </row>
    <row r="60" spans="1:3" ht="15.75" customHeight="1">
      <c r="A60" s="10" t="s">
        <v>374</v>
      </c>
      <c r="B60" s="22"/>
      <c r="C60" s="11"/>
    </row>
    <row r="61" spans="1:3" ht="15.75" customHeight="1">
      <c r="A61" s="11" t="s">
        <v>375</v>
      </c>
      <c r="B61" s="22"/>
      <c r="C61" s="11"/>
    </row>
    <row r="62" spans="1:3" ht="15.75" customHeight="1">
      <c r="A62" s="5" t="s">
        <v>459</v>
      </c>
      <c r="B62" s="22"/>
      <c r="C62" s="11"/>
    </row>
    <row r="63" spans="1:3" ht="15.75" customHeight="1">
      <c r="A63" s="10" t="s">
        <v>376</v>
      </c>
      <c r="B63" s="22"/>
      <c r="C63" s="10"/>
    </row>
    <row r="64" spans="1:3" ht="15.75" customHeight="1">
      <c r="A64" s="10" t="s">
        <v>377</v>
      </c>
      <c r="B64" s="22"/>
      <c r="C64" s="26"/>
    </row>
    <row r="65" spans="1:3" ht="15.75" customHeight="1">
      <c r="A65" s="5" t="s">
        <v>379</v>
      </c>
      <c r="B65" s="22"/>
      <c r="C65" s="22"/>
    </row>
    <row r="66" spans="1:3" ht="15.75" customHeight="1">
      <c r="A66" s="10" t="s">
        <v>440</v>
      </c>
      <c r="B66" s="22"/>
      <c r="C66" s="22"/>
    </row>
    <row r="67" spans="1:3" ht="15.75" customHeight="1">
      <c r="A67" s="12" t="s">
        <v>378</v>
      </c>
      <c r="B67" s="26"/>
      <c r="C67" s="26"/>
    </row>
    <row r="163" spans="3:3" ht="15.75" customHeight="1">
      <c r="C163" s="14"/>
    </row>
    <row r="164" spans="3:3" ht="15.75" customHeight="1">
      <c r="C164" s="14"/>
    </row>
    <row r="165" spans="3:3" ht="15.75" customHeight="1">
      <c r="C165" s="14"/>
    </row>
    <row r="166" spans="3:3" ht="15.75" customHeight="1">
      <c r="C166" s="14"/>
    </row>
    <row r="167" spans="3:3" ht="15.75" customHeight="1">
      <c r="C167" s="14"/>
    </row>
    <row r="168" spans="3:3" ht="15.75" customHeight="1">
      <c r="C168" s="14"/>
    </row>
    <row r="169" spans="3:3" ht="15.75" customHeight="1">
      <c r="C169" s="14"/>
    </row>
    <row r="170" spans="3:3" ht="15.75" customHeight="1">
      <c r="C170" s="14"/>
    </row>
    <row r="171" spans="3:3" ht="15.75" customHeight="1">
      <c r="C171" s="14"/>
    </row>
    <row r="172" spans="3:3" ht="15.75" customHeight="1">
      <c r="C172" s="14"/>
    </row>
    <row r="173" spans="3:3" ht="15.75" customHeight="1">
      <c r="C173" s="14"/>
    </row>
    <row r="174" spans="3:3" ht="15.75" customHeight="1">
      <c r="C174" s="14"/>
    </row>
    <row r="175" spans="3:3" ht="15.75" customHeight="1">
      <c r="C175" s="14"/>
    </row>
    <row r="176" spans="3:3" ht="15.75" customHeight="1">
      <c r="C176" s="14"/>
    </row>
    <row r="177" spans="3:3" ht="15.75" customHeight="1">
      <c r="C177" s="14"/>
    </row>
    <row r="178" spans="3:3" ht="15.75" customHeight="1">
      <c r="C178" s="14"/>
    </row>
    <row r="179" spans="3:3" ht="15.75" customHeight="1">
      <c r="C179" s="14"/>
    </row>
    <row r="180" spans="3:3" ht="15.75" customHeight="1">
      <c r="C180" s="14"/>
    </row>
    <row r="181" spans="3:3" ht="15.75" customHeight="1">
      <c r="C181" s="14"/>
    </row>
    <row r="182" spans="3:3" ht="15.75" customHeight="1">
      <c r="C182" s="14"/>
    </row>
    <row r="183" spans="3:3" ht="15.75" customHeight="1">
      <c r="C183" s="14"/>
    </row>
    <row r="184" spans="3:3" ht="15.75" customHeight="1">
      <c r="C184" s="14"/>
    </row>
    <row r="185" spans="3:3" ht="15.75" customHeight="1">
      <c r="C185" s="14"/>
    </row>
    <row r="186" spans="3:3" ht="15.75" customHeight="1">
      <c r="C186" s="14"/>
    </row>
    <row r="187" spans="3:3" ht="15.75" customHeight="1">
      <c r="C187" s="14"/>
    </row>
    <row r="188" spans="3:3" ht="15.75" customHeight="1">
      <c r="C188" s="14"/>
    </row>
    <row r="189" spans="3:3" ht="15.75" customHeight="1">
      <c r="C189" s="14"/>
    </row>
    <row r="190" spans="3:3" ht="15.75" customHeight="1">
      <c r="C190" s="14"/>
    </row>
    <row r="191" spans="3:3" ht="15.75" customHeight="1">
      <c r="C191" s="14"/>
    </row>
    <row r="192" spans="3:3" ht="15.75" customHeight="1">
      <c r="C192" s="14"/>
    </row>
    <row r="193" spans="3:3" ht="15.75" customHeight="1">
      <c r="C193" s="14"/>
    </row>
    <row r="194" spans="3:3" ht="15.75" customHeight="1">
      <c r="C194" s="14"/>
    </row>
    <row r="195" spans="3:3" ht="15.75" customHeight="1">
      <c r="C195" s="14"/>
    </row>
    <row r="196" spans="3:3" ht="15.75" customHeight="1">
      <c r="C196" s="14"/>
    </row>
    <row r="197" spans="3:3" ht="15.75" customHeight="1">
      <c r="C197" s="14"/>
    </row>
    <row r="198" spans="3:3" ht="15.75" customHeight="1">
      <c r="C198" s="14"/>
    </row>
    <row r="199" spans="3:3" ht="15.75" customHeight="1">
      <c r="C199" s="14"/>
    </row>
    <row r="200" spans="3:3" ht="15.75" customHeight="1">
      <c r="C200" s="14"/>
    </row>
    <row r="201" spans="3:3" ht="15.75" customHeight="1">
      <c r="C201" s="14"/>
    </row>
    <row r="202" spans="3:3" ht="15.75" customHeight="1">
      <c r="C202" s="14"/>
    </row>
    <row r="203" spans="3:3" ht="15.75" customHeight="1">
      <c r="C203" s="14"/>
    </row>
    <row r="204" spans="3:3" ht="15.75" customHeight="1">
      <c r="C204" s="14"/>
    </row>
    <row r="205" spans="3:3" ht="15.75" customHeight="1">
      <c r="C205" s="14"/>
    </row>
    <row r="206" spans="3:3" ht="15.75" customHeight="1">
      <c r="C206" s="14"/>
    </row>
    <row r="207" spans="3:3" ht="15.75" customHeight="1">
      <c r="C207" s="14"/>
    </row>
    <row r="208" spans="3:3" ht="15.75" customHeight="1">
      <c r="C208" s="14"/>
    </row>
    <row r="209" spans="3:3" ht="15.75" customHeight="1">
      <c r="C209" s="14"/>
    </row>
    <row r="210" spans="3:3" ht="15.75" customHeight="1">
      <c r="C210" s="14"/>
    </row>
    <row r="211" spans="3:3" ht="15.75" customHeight="1">
      <c r="C211" s="14"/>
    </row>
    <row r="212" spans="3:3" ht="15.75" customHeight="1">
      <c r="C212" s="14"/>
    </row>
    <row r="213" spans="3:3" ht="15.75" customHeight="1">
      <c r="C213" s="14"/>
    </row>
    <row r="214" spans="3:3" ht="15.75" customHeight="1">
      <c r="C214" s="14"/>
    </row>
    <row r="215" spans="3:3" ht="15.75" customHeight="1">
      <c r="C215" s="14"/>
    </row>
    <row r="216" spans="3:3" ht="15.75" customHeight="1">
      <c r="C216" s="14"/>
    </row>
    <row r="217" spans="3:3" ht="15.75" customHeight="1">
      <c r="C217" s="14"/>
    </row>
  </sheetData>
  <mergeCells count="1">
    <mergeCell ref="B47:B48"/>
  </mergeCells>
  <phoneticPr fontId="0" type="noConversion"/>
  <printOptions gridLines="1"/>
  <pageMargins left="0.75" right="0.75" top="1" bottom="1" header="0.5" footer="0.5"/>
  <pageSetup scale="52" fitToHeight="5" orientation="landscape" horizontalDpi="203" verticalDpi="20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4"/>
  <sheetViews>
    <sheetView workbookViewId="0">
      <selection activeCell="D29" sqref="D29"/>
    </sheetView>
  </sheetViews>
  <sheetFormatPr defaultRowHeight="15.75" customHeight="1"/>
  <cols>
    <col min="1" max="1" width="17.28515625" style="2" customWidth="1"/>
    <col min="2" max="2" width="27.85546875" style="1" customWidth="1"/>
    <col min="3" max="3" width="17.28515625" style="1" customWidth="1"/>
    <col min="4" max="4" width="15" style="1" customWidth="1"/>
    <col min="5" max="6" width="15" style="2" hidden="1" customWidth="1"/>
    <col min="7" max="7" width="15" style="2" customWidth="1"/>
    <col min="8" max="9" width="17.28515625" style="2" hidden="1" customWidth="1"/>
    <col min="10" max="10" width="14.5703125" style="3" hidden="1" customWidth="1"/>
    <col min="11" max="16384" width="9.140625" style="2"/>
  </cols>
  <sheetData>
    <row r="1" spans="1:10" ht="15.75" customHeight="1">
      <c r="A1" s="2" t="s">
        <v>0</v>
      </c>
      <c r="B1" s="1" t="s">
        <v>20</v>
      </c>
      <c r="C1" s="1" t="s">
        <v>21</v>
      </c>
      <c r="D1" s="1" t="s">
        <v>322</v>
      </c>
      <c r="E1" s="2" t="s">
        <v>323</v>
      </c>
      <c r="F1" s="2" t="s">
        <v>350</v>
      </c>
      <c r="G1" s="2" t="s">
        <v>353</v>
      </c>
      <c r="H1" s="2" t="s">
        <v>19</v>
      </c>
      <c r="I1" s="2" t="s">
        <v>22</v>
      </c>
    </row>
    <row r="2" spans="1:10" ht="15.75" customHeight="1">
      <c r="A2" s="2">
        <v>8</v>
      </c>
      <c r="B2" s="1" t="s">
        <v>199</v>
      </c>
      <c r="C2" s="1" t="s">
        <v>200</v>
      </c>
      <c r="G2" s="2">
        <f t="shared" ref="G2:G33" si="0">SUM(E2:F2)</f>
        <v>0</v>
      </c>
      <c r="H2" s="3">
        <v>1.5</v>
      </c>
      <c r="I2" s="3">
        <v>0</v>
      </c>
      <c r="J2" s="3">
        <f>IF(I2=0,0,H2-I2)</f>
        <v>0</v>
      </c>
    </row>
    <row r="3" spans="1:10" ht="15.75" customHeight="1">
      <c r="A3" s="2">
        <v>9</v>
      </c>
      <c r="B3" s="1" t="s">
        <v>174</v>
      </c>
      <c r="C3" s="1" t="s">
        <v>175</v>
      </c>
      <c r="G3" s="2">
        <f t="shared" si="0"/>
        <v>0</v>
      </c>
      <c r="H3" s="3">
        <v>1.5</v>
      </c>
      <c r="I3" s="3">
        <v>1</v>
      </c>
      <c r="J3" s="3">
        <f t="shared" ref="J3:J66" si="1">IF(I3=0,0,H3-I3)</f>
        <v>0.5</v>
      </c>
    </row>
    <row r="4" spans="1:10" ht="15.75" customHeight="1">
      <c r="A4" s="2">
        <v>10</v>
      </c>
      <c r="B4" s="1" t="s">
        <v>307</v>
      </c>
      <c r="G4" s="2">
        <f t="shared" si="0"/>
        <v>0</v>
      </c>
      <c r="H4" s="3">
        <v>1</v>
      </c>
      <c r="I4" s="3">
        <v>0</v>
      </c>
      <c r="J4" s="3">
        <f t="shared" si="1"/>
        <v>0</v>
      </c>
    </row>
    <row r="5" spans="1:10" ht="15.75" customHeight="1">
      <c r="A5" s="2">
        <v>11</v>
      </c>
      <c r="B5" s="1" t="s">
        <v>308</v>
      </c>
      <c r="C5" s="1" t="s">
        <v>309</v>
      </c>
      <c r="D5" s="1" t="s">
        <v>343</v>
      </c>
      <c r="E5" s="2">
        <v>9</v>
      </c>
      <c r="G5" s="2">
        <f t="shared" si="0"/>
        <v>9</v>
      </c>
      <c r="H5" s="3">
        <v>11</v>
      </c>
      <c r="I5" s="3">
        <v>6.9</v>
      </c>
      <c r="J5" s="3">
        <f t="shared" si="1"/>
        <v>4.0999999999999996</v>
      </c>
    </row>
    <row r="6" spans="1:10" ht="15.75" customHeight="1">
      <c r="A6" s="2">
        <v>12</v>
      </c>
      <c r="B6" s="1" t="s">
        <v>310</v>
      </c>
      <c r="C6" s="1" t="s">
        <v>311</v>
      </c>
      <c r="F6" s="2">
        <v>32</v>
      </c>
      <c r="G6" s="2">
        <f t="shared" si="0"/>
        <v>32</v>
      </c>
      <c r="H6" s="3">
        <v>3.9</v>
      </c>
      <c r="I6" s="3">
        <v>1.95</v>
      </c>
      <c r="J6" s="3">
        <f t="shared" si="1"/>
        <v>1.95</v>
      </c>
    </row>
    <row r="7" spans="1:10" ht="15.75" customHeight="1">
      <c r="A7" s="2">
        <v>13</v>
      </c>
      <c r="B7" s="1" t="s">
        <v>313</v>
      </c>
      <c r="C7" s="1" t="s">
        <v>312</v>
      </c>
      <c r="F7" s="2">
        <v>38</v>
      </c>
      <c r="G7" s="2">
        <f t="shared" si="0"/>
        <v>38</v>
      </c>
      <c r="H7" s="3">
        <v>2.2000000000000002</v>
      </c>
      <c r="I7" s="3">
        <v>1.0900000000000001</v>
      </c>
      <c r="J7" s="3">
        <f t="shared" si="1"/>
        <v>1.1100000000000001</v>
      </c>
    </row>
    <row r="8" spans="1:10" ht="15.75" customHeight="1">
      <c r="A8" s="2">
        <v>15</v>
      </c>
      <c r="B8" s="1" t="s">
        <v>320</v>
      </c>
      <c r="C8" s="1" t="s">
        <v>321</v>
      </c>
      <c r="F8" s="2">
        <v>36</v>
      </c>
      <c r="G8" s="2">
        <f t="shared" si="0"/>
        <v>36</v>
      </c>
      <c r="H8" s="3">
        <v>3.5</v>
      </c>
      <c r="I8" s="3">
        <v>2.09</v>
      </c>
      <c r="J8" s="3">
        <f t="shared" si="1"/>
        <v>1.4100000000000001</v>
      </c>
    </row>
    <row r="9" spans="1:10" ht="15.75" customHeight="1">
      <c r="A9" s="2">
        <v>71</v>
      </c>
      <c r="B9" s="1" t="s">
        <v>197</v>
      </c>
      <c r="C9" s="1" t="s">
        <v>198</v>
      </c>
      <c r="G9" s="2">
        <f t="shared" si="0"/>
        <v>0</v>
      </c>
      <c r="H9" s="3">
        <v>44</v>
      </c>
      <c r="I9" s="3">
        <v>20.69</v>
      </c>
      <c r="J9" s="3">
        <f t="shared" si="1"/>
        <v>23.31</v>
      </c>
    </row>
    <row r="10" spans="1:10" ht="15.75" customHeight="1">
      <c r="A10" s="2">
        <v>72</v>
      </c>
      <c r="B10" s="1" t="s">
        <v>195</v>
      </c>
      <c r="C10" s="1" t="s">
        <v>196</v>
      </c>
      <c r="G10" s="2">
        <f t="shared" si="0"/>
        <v>0</v>
      </c>
      <c r="H10" s="3">
        <v>0.45</v>
      </c>
      <c r="I10" s="3">
        <v>0.17</v>
      </c>
      <c r="J10" s="3">
        <f t="shared" si="1"/>
        <v>0.28000000000000003</v>
      </c>
    </row>
    <row r="11" spans="1:10" ht="15.75" customHeight="1">
      <c r="A11" s="2">
        <v>73</v>
      </c>
      <c r="B11" s="1" t="s">
        <v>177</v>
      </c>
      <c r="C11" s="1" t="s">
        <v>178</v>
      </c>
      <c r="G11" s="2">
        <f t="shared" si="0"/>
        <v>0</v>
      </c>
      <c r="H11" s="3">
        <v>59</v>
      </c>
      <c r="I11" s="3">
        <v>42.42</v>
      </c>
      <c r="J11" s="3">
        <f t="shared" si="1"/>
        <v>16.579999999999998</v>
      </c>
    </row>
    <row r="12" spans="1:10" ht="15.75" customHeight="1">
      <c r="A12" s="2">
        <v>74</v>
      </c>
      <c r="B12" s="1" t="s">
        <v>176</v>
      </c>
      <c r="G12" s="2">
        <f t="shared" si="0"/>
        <v>0</v>
      </c>
      <c r="H12" s="3">
        <v>0.3</v>
      </c>
      <c r="I12" s="3">
        <v>0.14000000000000001</v>
      </c>
      <c r="J12" s="3">
        <f t="shared" si="1"/>
        <v>0.15999999999999998</v>
      </c>
    </row>
    <row r="13" spans="1:10" ht="15.75" customHeight="1">
      <c r="A13" s="2">
        <v>317</v>
      </c>
      <c r="B13" s="1" t="s">
        <v>238</v>
      </c>
      <c r="G13" s="2">
        <f t="shared" si="0"/>
        <v>0</v>
      </c>
      <c r="H13" s="3">
        <v>0</v>
      </c>
      <c r="I13" s="3">
        <v>0</v>
      </c>
      <c r="J13" s="3">
        <f t="shared" si="1"/>
        <v>0</v>
      </c>
    </row>
    <row r="14" spans="1:10" ht="15.75" customHeight="1">
      <c r="A14" s="2">
        <v>322</v>
      </c>
      <c r="B14" s="1" t="s">
        <v>290</v>
      </c>
      <c r="G14" s="2">
        <f t="shared" si="0"/>
        <v>0</v>
      </c>
      <c r="H14" s="3">
        <v>0</v>
      </c>
      <c r="I14" s="3">
        <v>0</v>
      </c>
      <c r="J14" s="3">
        <f t="shared" si="1"/>
        <v>0</v>
      </c>
    </row>
    <row r="15" spans="1:10" ht="15.75" customHeight="1">
      <c r="A15" s="2">
        <v>1000</v>
      </c>
      <c r="B15" s="1" t="s">
        <v>240</v>
      </c>
      <c r="C15" s="1" t="s">
        <v>241</v>
      </c>
      <c r="G15" s="2">
        <f t="shared" si="0"/>
        <v>0</v>
      </c>
      <c r="H15" s="3">
        <v>0.1</v>
      </c>
      <c r="I15" s="3">
        <v>0</v>
      </c>
      <c r="J15" s="3">
        <f t="shared" si="1"/>
        <v>0</v>
      </c>
    </row>
    <row r="16" spans="1:10" ht="15.75" customHeight="1">
      <c r="A16" s="2">
        <v>1001</v>
      </c>
      <c r="B16" s="1" t="s">
        <v>208</v>
      </c>
      <c r="C16" s="1" t="s">
        <v>209</v>
      </c>
      <c r="F16" s="2">
        <v>456</v>
      </c>
      <c r="G16" s="2">
        <f t="shared" si="0"/>
        <v>456</v>
      </c>
      <c r="H16" s="3">
        <v>0.4</v>
      </c>
      <c r="I16" s="3">
        <v>9.1120000000000007E-2</v>
      </c>
      <c r="J16" s="3">
        <f t="shared" si="1"/>
        <v>0.30888000000000004</v>
      </c>
    </row>
    <row r="17" spans="1:10" ht="15.75" customHeight="1">
      <c r="A17" s="2">
        <v>1004</v>
      </c>
      <c r="B17" s="1" t="s">
        <v>210</v>
      </c>
      <c r="C17" s="1" t="s">
        <v>211</v>
      </c>
      <c r="F17" s="2">
        <v>69</v>
      </c>
      <c r="G17" s="2">
        <f t="shared" si="0"/>
        <v>69</v>
      </c>
      <c r="H17" s="3">
        <v>0.65</v>
      </c>
      <c r="I17" s="3">
        <v>0</v>
      </c>
      <c r="J17" s="3">
        <f t="shared" si="1"/>
        <v>0</v>
      </c>
    </row>
    <row r="18" spans="1:10" ht="15.75" customHeight="1">
      <c r="A18" s="2">
        <v>1005</v>
      </c>
      <c r="B18" s="1" t="s">
        <v>214</v>
      </c>
      <c r="C18" s="1" t="s">
        <v>215</v>
      </c>
      <c r="F18" s="2">
        <v>268</v>
      </c>
      <c r="G18" s="2">
        <f t="shared" si="0"/>
        <v>268</v>
      </c>
      <c r="H18" s="3">
        <v>0.65</v>
      </c>
      <c r="I18" s="3">
        <v>0</v>
      </c>
      <c r="J18" s="3">
        <f t="shared" si="1"/>
        <v>0</v>
      </c>
    </row>
    <row r="19" spans="1:10" ht="15.75" customHeight="1">
      <c r="A19" s="2">
        <v>1006</v>
      </c>
      <c r="B19" s="1" t="s">
        <v>212</v>
      </c>
      <c r="C19" s="1" t="s">
        <v>213</v>
      </c>
      <c r="F19" s="2">
        <v>157</v>
      </c>
      <c r="G19" s="2">
        <f t="shared" si="0"/>
        <v>157</v>
      </c>
      <c r="H19" s="3">
        <v>0.85</v>
      </c>
      <c r="I19" s="3">
        <v>0</v>
      </c>
      <c r="J19" s="3">
        <f t="shared" si="1"/>
        <v>0</v>
      </c>
    </row>
    <row r="20" spans="1:10" ht="15.75" customHeight="1">
      <c r="A20" s="2">
        <v>1013</v>
      </c>
      <c r="B20" s="1" t="s">
        <v>220</v>
      </c>
      <c r="C20" s="1" t="s">
        <v>221</v>
      </c>
      <c r="F20" s="2">
        <v>11</v>
      </c>
      <c r="G20" s="2">
        <f t="shared" si="0"/>
        <v>11</v>
      </c>
      <c r="H20" s="3">
        <v>0.5</v>
      </c>
      <c r="I20" s="3">
        <v>0</v>
      </c>
      <c r="J20" s="3">
        <f t="shared" si="1"/>
        <v>0</v>
      </c>
    </row>
    <row r="21" spans="1:10" ht="15.75" customHeight="1">
      <c r="A21" s="2">
        <v>1014</v>
      </c>
      <c r="B21" s="1" t="s">
        <v>218</v>
      </c>
      <c r="C21" s="1" t="s">
        <v>219</v>
      </c>
      <c r="F21" s="2">
        <v>44</v>
      </c>
      <c r="G21" s="2">
        <f t="shared" si="0"/>
        <v>44</v>
      </c>
      <c r="H21" s="3">
        <v>0.75</v>
      </c>
      <c r="I21" s="3">
        <v>0</v>
      </c>
      <c r="J21" s="3">
        <f t="shared" si="1"/>
        <v>0</v>
      </c>
    </row>
    <row r="22" spans="1:10" ht="15.75" customHeight="1">
      <c r="A22" s="2">
        <v>1015</v>
      </c>
      <c r="B22" s="1" t="s">
        <v>216</v>
      </c>
      <c r="C22" s="1" t="s">
        <v>217</v>
      </c>
      <c r="F22" s="2">
        <v>3</v>
      </c>
      <c r="G22" s="2">
        <f t="shared" si="0"/>
        <v>3</v>
      </c>
      <c r="H22" s="3">
        <v>1.5</v>
      </c>
      <c r="I22" s="3">
        <v>0</v>
      </c>
      <c r="J22" s="3">
        <f t="shared" si="1"/>
        <v>0</v>
      </c>
    </row>
    <row r="23" spans="1:10" ht="15.75" customHeight="1">
      <c r="A23" s="2">
        <v>1016</v>
      </c>
      <c r="B23" s="1" t="s">
        <v>278</v>
      </c>
      <c r="C23" s="1" t="s">
        <v>279</v>
      </c>
      <c r="F23" s="2">
        <v>47</v>
      </c>
      <c r="G23" s="2">
        <f t="shared" si="0"/>
        <v>47</v>
      </c>
      <c r="H23" s="3">
        <v>5.5</v>
      </c>
      <c r="I23" s="3">
        <v>1.92</v>
      </c>
      <c r="J23" s="3">
        <f t="shared" si="1"/>
        <v>3.58</v>
      </c>
    </row>
    <row r="24" spans="1:10" ht="15.75" customHeight="1">
      <c r="A24" s="2">
        <v>1017</v>
      </c>
      <c r="B24" s="1" t="s">
        <v>286</v>
      </c>
      <c r="C24" s="1" t="s">
        <v>287</v>
      </c>
      <c r="G24" s="2">
        <f t="shared" si="0"/>
        <v>0</v>
      </c>
      <c r="H24" s="3">
        <v>0.3</v>
      </c>
      <c r="I24" s="3">
        <v>0.09</v>
      </c>
      <c r="J24" s="3">
        <f t="shared" si="1"/>
        <v>0.21</v>
      </c>
    </row>
    <row r="25" spans="1:10" ht="15.75" customHeight="1">
      <c r="A25" s="2">
        <v>1020</v>
      </c>
      <c r="B25" s="1" t="s">
        <v>222</v>
      </c>
      <c r="C25" s="1" t="s">
        <v>223</v>
      </c>
      <c r="F25" s="2">
        <v>4</v>
      </c>
      <c r="G25" s="2">
        <f t="shared" si="0"/>
        <v>4</v>
      </c>
      <c r="H25" s="3">
        <v>2.75</v>
      </c>
      <c r="I25" s="3">
        <v>0</v>
      </c>
      <c r="J25" s="3">
        <f t="shared" si="1"/>
        <v>0</v>
      </c>
    </row>
    <row r="26" spans="1:10" ht="15.75" customHeight="1">
      <c r="A26" s="2">
        <v>1021</v>
      </c>
      <c r="B26" s="1" t="s">
        <v>224</v>
      </c>
      <c r="C26" s="1" t="s">
        <v>225</v>
      </c>
      <c r="F26" s="2">
        <v>84</v>
      </c>
      <c r="G26" s="2">
        <f t="shared" si="0"/>
        <v>84</v>
      </c>
      <c r="H26" s="3">
        <v>1.9</v>
      </c>
      <c r="I26" s="3">
        <v>0</v>
      </c>
      <c r="J26" s="3">
        <f t="shared" si="1"/>
        <v>0</v>
      </c>
    </row>
    <row r="27" spans="1:10" ht="15.75" customHeight="1">
      <c r="A27" s="2">
        <v>1022</v>
      </c>
      <c r="B27" s="1" t="s">
        <v>226</v>
      </c>
      <c r="C27" s="1" t="s">
        <v>227</v>
      </c>
      <c r="F27" s="2">
        <v>2</v>
      </c>
      <c r="G27" s="2">
        <f t="shared" si="0"/>
        <v>2</v>
      </c>
      <c r="H27" s="3">
        <v>13.5</v>
      </c>
      <c r="I27" s="3">
        <v>9</v>
      </c>
      <c r="J27" s="3">
        <f t="shared" si="1"/>
        <v>4.5</v>
      </c>
    </row>
    <row r="28" spans="1:10" ht="15.75" customHeight="1">
      <c r="A28" s="2">
        <v>1023</v>
      </c>
      <c r="B28" s="1" t="s">
        <v>277</v>
      </c>
      <c r="F28" s="2">
        <v>47</v>
      </c>
      <c r="G28" s="2">
        <f t="shared" si="0"/>
        <v>47</v>
      </c>
      <c r="H28" s="3">
        <v>3.5</v>
      </c>
      <c r="I28" s="3">
        <v>1.71</v>
      </c>
      <c r="J28" s="3">
        <f t="shared" si="1"/>
        <v>1.79</v>
      </c>
    </row>
    <row r="29" spans="1:10" ht="15.75" customHeight="1">
      <c r="A29" s="2">
        <v>1024</v>
      </c>
      <c r="B29" s="1" t="s">
        <v>298</v>
      </c>
      <c r="C29" s="1" t="s">
        <v>299</v>
      </c>
      <c r="G29" s="2">
        <f t="shared" si="0"/>
        <v>0</v>
      </c>
      <c r="H29" s="3">
        <v>0.5</v>
      </c>
      <c r="I29" s="3">
        <v>0.25</v>
      </c>
      <c r="J29" s="3">
        <f t="shared" si="1"/>
        <v>0.25</v>
      </c>
    </row>
    <row r="30" spans="1:10" ht="15.75" customHeight="1">
      <c r="A30" s="2">
        <v>1025</v>
      </c>
      <c r="B30" s="1" t="s">
        <v>254</v>
      </c>
      <c r="C30" s="1" t="s">
        <v>254</v>
      </c>
      <c r="D30" s="1" t="s">
        <v>18</v>
      </c>
      <c r="E30" s="2">
        <v>7</v>
      </c>
      <c r="G30" s="2">
        <f t="shared" si="0"/>
        <v>7</v>
      </c>
      <c r="H30" s="3">
        <v>18</v>
      </c>
      <c r="I30" s="3">
        <v>0</v>
      </c>
      <c r="J30" s="3">
        <f t="shared" si="1"/>
        <v>0</v>
      </c>
    </row>
    <row r="31" spans="1:10" ht="15.75" customHeight="1">
      <c r="A31" s="2">
        <v>1026</v>
      </c>
      <c r="B31" s="1" t="s">
        <v>249</v>
      </c>
      <c r="G31" s="2">
        <f t="shared" si="0"/>
        <v>0</v>
      </c>
      <c r="H31" s="3">
        <v>0.25</v>
      </c>
      <c r="I31" s="3">
        <v>0</v>
      </c>
      <c r="J31" s="3">
        <f t="shared" si="1"/>
        <v>0</v>
      </c>
    </row>
    <row r="32" spans="1:10" ht="15.75" customHeight="1">
      <c r="A32" s="2">
        <v>1027</v>
      </c>
      <c r="B32" s="1" t="s">
        <v>201</v>
      </c>
      <c r="C32" s="1" t="s">
        <v>202</v>
      </c>
      <c r="G32" s="2">
        <f t="shared" si="0"/>
        <v>0</v>
      </c>
      <c r="H32" s="3">
        <v>27.5</v>
      </c>
      <c r="I32" s="3">
        <v>0</v>
      </c>
      <c r="J32" s="3">
        <f t="shared" si="1"/>
        <v>0</v>
      </c>
    </row>
    <row r="33" spans="1:10" ht="15.75" customHeight="1">
      <c r="A33" s="2">
        <v>1081</v>
      </c>
      <c r="B33" s="1" t="s">
        <v>305</v>
      </c>
      <c r="C33" s="1" t="s">
        <v>306</v>
      </c>
      <c r="G33" s="2">
        <f t="shared" si="0"/>
        <v>0</v>
      </c>
      <c r="H33" s="3">
        <v>17</v>
      </c>
      <c r="I33" s="3">
        <v>12.45</v>
      </c>
      <c r="J33" s="3">
        <f t="shared" si="1"/>
        <v>4.5500000000000007</v>
      </c>
    </row>
    <row r="34" spans="1:10" ht="15.75" customHeight="1">
      <c r="A34" s="2">
        <v>1098</v>
      </c>
      <c r="B34" s="1" t="s">
        <v>260</v>
      </c>
      <c r="F34" s="2">
        <v>135</v>
      </c>
      <c r="G34" s="2">
        <f t="shared" ref="G34:G65" si="2">SUM(E34:F34)</f>
        <v>135</v>
      </c>
      <c r="H34" s="3">
        <v>1.1000000000000001</v>
      </c>
      <c r="I34" s="3">
        <v>0</v>
      </c>
      <c r="J34" s="3">
        <f t="shared" si="1"/>
        <v>0</v>
      </c>
    </row>
    <row r="35" spans="1:10" ht="15.75" customHeight="1">
      <c r="A35" s="2">
        <v>1500</v>
      </c>
      <c r="B35" s="1" t="s">
        <v>203</v>
      </c>
      <c r="C35" s="1" t="s">
        <v>204</v>
      </c>
      <c r="F35" s="2">
        <v>17</v>
      </c>
      <c r="G35" s="2">
        <f t="shared" si="2"/>
        <v>17</v>
      </c>
      <c r="H35" s="3">
        <v>20.55</v>
      </c>
      <c r="I35" s="3">
        <v>0</v>
      </c>
      <c r="J35" s="3">
        <f t="shared" si="1"/>
        <v>0</v>
      </c>
    </row>
    <row r="36" spans="1:10" ht="15.75" customHeight="1">
      <c r="A36" s="2">
        <v>1997</v>
      </c>
      <c r="B36" s="1" t="s">
        <v>230</v>
      </c>
      <c r="G36" s="2">
        <f t="shared" si="2"/>
        <v>0</v>
      </c>
      <c r="H36" s="3">
        <v>0</v>
      </c>
      <c r="I36" s="3">
        <v>0</v>
      </c>
      <c r="J36" s="3">
        <f t="shared" si="1"/>
        <v>0</v>
      </c>
    </row>
    <row r="37" spans="1:10" ht="15.75" customHeight="1">
      <c r="A37" s="2">
        <v>1998</v>
      </c>
      <c r="B37" s="1" t="s">
        <v>228</v>
      </c>
      <c r="C37" s="1" t="s">
        <v>229</v>
      </c>
      <c r="G37" s="2">
        <f t="shared" si="2"/>
        <v>0</v>
      </c>
      <c r="H37" s="3">
        <v>0</v>
      </c>
      <c r="I37" s="3">
        <v>0</v>
      </c>
      <c r="J37" s="3">
        <f t="shared" si="1"/>
        <v>0</v>
      </c>
    </row>
    <row r="38" spans="1:10" ht="15.75" customHeight="1">
      <c r="A38" s="2">
        <v>40404</v>
      </c>
      <c r="B38" s="1" t="s">
        <v>183</v>
      </c>
      <c r="C38" s="1" t="s">
        <v>184</v>
      </c>
      <c r="D38" s="1" t="s">
        <v>13</v>
      </c>
      <c r="E38" s="2">
        <v>115</v>
      </c>
      <c r="F38" s="2">
        <v>2</v>
      </c>
      <c r="G38" s="2">
        <f t="shared" si="2"/>
        <v>117</v>
      </c>
      <c r="H38" s="3">
        <v>0.7</v>
      </c>
      <c r="I38" s="3">
        <v>0.3</v>
      </c>
      <c r="J38" s="3">
        <f t="shared" si="1"/>
        <v>0.39999999999999997</v>
      </c>
    </row>
    <row r="39" spans="1:10" ht="15.75" customHeight="1">
      <c r="A39" s="2">
        <v>50505</v>
      </c>
      <c r="B39" s="1" t="s">
        <v>149</v>
      </c>
      <c r="C39" s="1" t="s">
        <v>150</v>
      </c>
      <c r="D39" s="1" t="s">
        <v>13</v>
      </c>
      <c r="E39" s="2">
        <v>16</v>
      </c>
      <c r="F39" s="2">
        <v>7</v>
      </c>
      <c r="G39" s="2">
        <f t="shared" si="2"/>
        <v>23</v>
      </c>
      <c r="H39" s="3">
        <v>0.85</v>
      </c>
      <c r="I39" s="3">
        <v>0.2</v>
      </c>
      <c r="J39" s="3">
        <f t="shared" si="1"/>
        <v>0.64999999999999991</v>
      </c>
    </row>
    <row r="40" spans="1:10" ht="15.75" customHeight="1">
      <c r="A40" s="2">
        <v>50510</v>
      </c>
      <c r="B40" s="1" t="s">
        <v>147</v>
      </c>
      <c r="C40" s="1" t="s">
        <v>148</v>
      </c>
      <c r="F40" s="2">
        <v>7</v>
      </c>
      <c r="G40" s="2">
        <f t="shared" si="2"/>
        <v>7</v>
      </c>
      <c r="H40" s="3">
        <v>1</v>
      </c>
      <c r="I40" s="3">
        <v>0.39</v>
      </c>
      <c r="J40" s="3">
        <f t="shared" si="1"/>
        <v>0.61</v>
      </c>
    </row>
    <row r="41" spans="1:10" ht="15.75" customHeight="1">
      <c r="A41" s="2">
        <v>50550</v>
      </c>
      <c r="B41" s="1" t="s">
        <v>133</v>
      </c>
      <c r="C41" s="1" t="s">
        <v>134</v>
      </c>
      <c r="D41" s="1" t="s">
        <v>325</v>
      </c>
      <c r="E41" s="2">
        <v>37</v>
      </c>
      <c r="F41" s="2">
        <v>15</v>
      </c>
      <c r="G41" s="2">
        <f t="shared" si="2"/>
        <v>52</v>
      </c>
      <c r="H41" s="3">
        <v>3.25</v>
      </c>
      <c r="I41" s="3">
        <v>1.0900000000000001</v>
      </c>
      <c r="J41" s="3">
        <f t="shared" si="1"/>
        <v>2.16</v>
      </c>
    </row>
    <row r="42" spans="1:10" ht="15.75" customHeight="1">
      <c r="A42" s="2">
        <v>60403</v>
      </c>
      <c r="B42" s="1" t="s">
        <v>271</v>
      </c>
      <c r="C42" s="1" t="s">
        <v>272</v>
      </c>
      <c r="F42" s="2">
        <v>72</v>
      </c>
      <c r="G42" s="2">
        <f t="shared" si="2"/>
        <v>72</v>
      </c>
      <c r="H42" s="3">
        <v>1.25</v>
      </c>
      <c r="I42" s="3">
        <v>0.33</v>
      </c>
      <c r="J42" s="3">
        <f t="shared" si="1"/>
        <v>0.91999999999999993</v>
      </c>
    </row>
    <row r="43" spans="1:10" ht="15.75" customHeight="1">
      <c r="A43" s="2">
        <v>60606</v>
      </c>
      <c r="B43" s="1" t="s">
        <v>145</v>
      </c>
      <c r="C43" s="1" t="s">
        <v>146</v>
      </c>
      <c r="D43" s="1" t="s">
        <v>13</v>
      </c>
      <c r="E43" s="2">
        <v>100</v>
      </c>
      <c r="G43" s="2">
        <f t="shared" si="2"/>
        <v>100</v>
      </c>
      <c r="H43" s="3">
        <v>0.9</v>
      </c>
      <c r="I43" s="3">
        <v>0.19</v>
      </c>
      <c r="J43" s="3">
        <f t="shared" si="1"/>
        <v>0.71</v>
      </c>
    </row>
    <row r="44" spans="1:10" ht="15.75" customHeight="1">
      <c r="A44" s="2">
        <v>60636</v>
      </c>
      <c r="B44" s="1" t="s">
        <v>137</v>
      </c>
      <c r="C44" s="1" t="s">
        <v>138</v>
      </c>
      <c r="D44" s="1" t="s">
        <v>325</v>
      </c>
      <c r="E44" s="2">
        <v>30</v>
      </c>
      <c r="F44" s="2">
        <v>14</v>
      </c>
      <c r="G44" s="2">
        <f t="shared" si="2"/>
        <v>44</v>
      </c>
      <c r="H44" s="3">
        <v>4.1500000000000004</v>
      </c>
      <c r="I44" s="3">
        <v>1.88</v>
      </c>
      <c r="J44" s="3">
        <f t="shared" si="1"/>
        <v>2.2700000000000005</v>
      </c>
    </row>
    <row r="45" spans="1:10" ht="15.75" customHeight="1">
      <c r="A45" s="2">
        <v>60690</v>
      </c>
      <c r="B45" s="1" t="s">
        <v>135</v>
      </c>
      <c r="C45" s="1" t="s">
        <v>136</v>
      </c>
      <c r="D45" s="1" t="s">
        <v>326</v>
      </c>
      <c r="E45" s="2">
        <v>44</v>
      </c>
      <c r="F45" s="2">
        <v>2</v>
      </c>
      <c r="G45" s="2">
        <f t="shared" si="2"/>
        <v>46</v>
      </c>
      <c r="H45" s="3">
        <v>5.7514000000000003</v>
      </c>
      <c r="I45" s="3">
        <v>1.93</v>
      </c>
      <c r="J45" s="3">
        <f t="shared" si="1"/>
        <v>3.8214000000000006</v>
      </c>
    </row>
    <row r="46" spans="1:10" ht="15.75" customHeight="1">
      <c r="A46" s="2">
        <v>70352</v>
      </c>
      <c r="B46" s="1" t="s">
        <v>139</v>
      </c>
      <c r="C46" s="1" t="s">
        <v>140</v>
      </c>
      <c r="D46" s="1" t="s">
        <v>325</v>
      </c>
      <c r="E46" s="2">
        <v>19</v>
      </c>
      <c r="F46" s="2">
        <v>8</v>
      </c>
      <c r="G46" s="2">
        <f t="shared" si="2"/>
        <v>27</v>
      </c>
      <c r="H46" s="3">
        <v>3.15</v>
      </c>
      <c r="I46" s="3">
        <v>1.02</v>
      </c>
      <c r="J46" s="3">
        <f t="shared" si="1"/>
        <v>2.13</v>
      </c>
    </row>
    <row r="47" spans="1:10" ht="15.75" customHeight="1">
      <c r="A47" s="2">
        <v>80804</v>
      </c>
      <c r="B47" s="1" t="s">
        <v>246</v>
      </c>
      <c r="C47" s="1" t="s">
        <v>247</v>
      </c>
      <c r="D47" s="1" t="s">
        <v>13</v>
      </c>
      <c r="E47" s="2">
        <v>25</v>
      </c>
      <c r="F47" s="2">
        <v>8</v>
      </c>
      <c r="G47" s="2">
        <f t="shared" si="2"/>
        <v>33</v>
      </c>
      <c r="H47" s="3">
        <v>1</v>
      </c>
      <c r="I47" s="3">
        <v>0.27</v>
      </c>
      <c r="J47" s="3">
        <f t="shared" si="1"/>
        <v>0.73</v>
      </c>
    </row>
    <row r="48" spans="1:10" ht="15.75" customHeight="1">
      <c r="A48" s="2">
        <v>80808</v>
      </c>
      <c r="B48" s="1" t="s">
        <v>123</v>
      </c>
      <c r="C48" s="1" t="s">
        <v>124</v>
      </c>
      <c r="F48" s="2">
        <v>8</v>
      </c>
      <c r="G48" s="2">
        <f t="shared" si="2"/>
        <v>8</v>
      </c>
      <c r="H48" s="3">
        <v>1.3</v>
      </c>
      <c r="I48" s="3">
        <v>0.32</v>
      </c>
      <c r="J48" s="3">
        <f t="shared" si="1"/>
        <v>0.98</v>
      </c>
    </row>
    <row r="49" spans="1:10" ht="15.75" customHeight="1">
      <c r="A49" s="2">
        <v>90601</v>
      </c>
      <c r="B49" s="1" t="s">
        <v>292</v>
      </c>
      <c r="C49" s="1" t="s">
        <v>293</v>
      </c>
      <c r="D49" s="1" t="s">
        <v>291</v>
      </c>
      <c r="E49" s="2">
        <v>78</v>
      </c>
      <c r="G49" s="2">
        <f t="shared" si="2"/>
        <v>78</v>
      </c>
      <c r="H49" s="3">
        <v>1.2</v>
      </c>
      <c r="I49" s="3">
        <v>0.44</v>
      </c>
      <c r="J49" s="3">
        <f t="shared" si="1"/>
        <v>0.76</v>
      </c>
    </row>
    <row r="50" spans="1:10" ht="15.75" customHeight="1">
      <c r="A50" s="2">
        <v>90604</v>
      </c>
      <c r="B50" s="1" t="s">
        <v>125</v>
      </c>
      <c r="C50" s="1" t="s">
        <v>126</v>
      </c>
      <c r="F50" s="2">
        <v>16</v>
      </c>
      <c r="G50" s="2">
        <f t="shared" si="2"/>
        <v>16</v>
      </c>
      <c r="H50" s="3">
        <v>1.4</v>
      </c>
      <c r="I50" s="3">
        <v>0.73</v>
      </c>
      <c r="J50" s="3">
        <f t="shared" si="1"/>
        <v>0.66999999999999993</v>
      </c>
    </row>
    <row r="51" spans="1:10" ht="15.75" customHeight="1">
      <c r="A51" s="2">
        <v>90906</v>
      </c>
      <c r="B51" s="1" t="s">
        <v>127</v>
      </c>
      <c r="C51" s="1" t="s">
        <v>128</v>
      </c>
      <c r="F51" s="2">
        <v>13</v>
      </c>
      <c r="G51" s="2">
        <f t="shared" si="2"/>
        <v>13</v>
      </c>
      <c r="H51" s="3">
        <v>1.2</v>
      </c>
      <c r="I51" s="3">
        <v>0.3</v>
      </c>
      <c r="J51" s="3">
        <f t="shared" si="1"/>
        <v>0.89999999999999991</v>
      </c>
    </row>
    <row r="52" spans="1:10" ht="15.75" customHeight="1">
      <c r="A52" s="2">
        <v>90909</v>
      </c>
      <c r="B52" s="1" t="s">
        <v>129</v>
      </c>
      <c r="C52" s="1" t="s">
        <v>130</v>
      </c>
      <c r="D52" s="1" t="s">
        <v>10</v>
      </c>
      <c r="E52" s="2">
        <v>35</v>
      </c>
      <c r="F52" s="2">
        <v>13</v>
      </c>
      <c r="G52" s="2">
        <f t="shared" si="2"/>
        <v>48</v>
      </c>
      <c r="H52" s="3">
        <v>1.5</v>
      </c>
      <c r="I52" s="3">
        <v>0.45</v>
      </c>
      <c r="J52" s="3">
        <f t="shared" si="1"/>
        <v>1.05</v>
      </c>
    </row>
    <row r="53" spans="1:10" ht="15.75" customHeight="1">
      <c r="A53" s="2">
        <v>100604</v>
      </c>
      <c r="B53" s="1" t="s">
        <v>131</v>
      </c>
      <c r="C53" s="1" t="s">
        <v>132</v>
      </c>
      <c r="D53" s="1" t="s">
        <v>14</v>
      </c>
      <c r="E53" s="2">
        <v>26</v>
      </c>
      <c r="F53" s="2">
        <v>3</v>
      </c>
      <c r="G53" s="2">
        <f t="shared" si="2"/>
        <v>29</v>
      </c>
      <c r="H53" s="3">
        <v>1.2</v>
      </c>
      <c r="I53" s="3">
        <v>0.27</v>
      </c>
      <c r="J53" s="3">
        <f t="shared" si="1"/>
        <v>0.92999999999999994</v>
      </c>
    </row>
    <row r="54" spans="1:10" ht="15.75" customHeight="1">
      <c r="A54" s="2">
        <v>100606</v>
      </c>
      <c r="B54" s="1" t="s">
        <v>303</v>
      </c>
      <c r="C54" s="1" t="s">
        <v>304</v>
      </c>
      <c r="F54" s="2">
        <v>17</v>
      </c>
      <c r="G54" s="2">
        <f t="shared" si="2"/>
        <v>17</v>
      </c>
      <c r="H54" s="3">
        <v>1</v>
      </c>
      <c r="I54" s="3">
        <v>0.32</v>
      </c>
      <c r="J54" s="3">
        <f t="shared" si="1"/>
        <v>0.67999999999999994</v>
      </c>
    </row>
    <row r="55" spans="1:10" ht="15.75" customHeight="1">
      <c r="A55" s="2">
        <v>100905</v>
      </c>
      <c r="B55" s="1" t="s">
        <v>115</v>
      </c>
      <c r="C55" s="1" t="s">
        <v>116</v>
      </c>
      <c r="D55" s="1" t="s">
        <v>344</v>
      </c>
      <c r="E55" s="2">
        <f>44+352</f>
        <v>396</v>
      </c>
      <c r="F55" s="2">
        <v>14</v>
      </c>
      <c r="G55" s="2">
        <f t="shared" si="2"/>
        <v>410</v>
      </c>
      <c r="H55" s="3">
        <v>1.5</v>
      </c>
      <c r="I55" s="3">
        <v>0.48</v>
      </c>
      <c r="J55" s="3">
        <f t="shared" si="1"/>
        <v>1.02</v>
      </c>
    </row>
    <row r="56" spans="1:10" ht="15.75" customHeight="1">
      <c r="A56" s="2">
        <v>101010</v>
      </c>
      <c r="B56" s="1" t="s">
        <v>113</v>
      </c>
      <c r="C56" s="1" t="s">
        <v>114</v>
      </c>
      <c r="F56" s="2">
        <v>29</v>
      </c>
      <c r="G56" s="2">
        <f t="shared" si="2"/>
        <v>29</v>
      </c>
      <c r="H56" s="3">
        <v>1.7</v>
      </c>
      <c r="I56" s="3">
        <v>0.55000000000000004</v>
      </c>
      <c r="J56" s="3">
        <f t="shared" si="1"/>
        <v>1.1499999999999999</v>
      </c>
    </row>
    <row r="57" spans="1:10" ht="15.75" customHeight="1">
      <c r="A57" s="2">
        <v>110804</v>
      </c>
      <c r="B57" s="1" t="s">
        <v>117</v>
      </c>
      <c r="C57" s="1" t="s">
        <v>118</v>
      </c>
      <c r="D57" s="1" t="s">
        <v>351</v>
      </c>
      <c r="E57" s="2">
        <f>55+175</f>
        <v>230</v>
      </c>
      <c r="F57" s="2">
        <v>18</v>
      </c>
      <c r="G57" s="2">
        <f t="shared" si="2"/>
        <v>248</v>
      </c>
      <c r="H57" s="3">
        <v>1.25</v>
      </c>
      <c r="I57" s="3">
        <v>0.38</v>
      </c>
      <c r="J57" s="3">
        <f t="shared" si="1"/>
        <v>0.87</v>
      </c>
    </row>
    <row r="58" spans="1:10" ht="15.75" customHeight="1">
      <c r="A58" s="2">
        <v>110805</v>
      </c>
      <c r="B58" s="1" t="s">
        <v>261</v>
      </c>
      <c r="C58" s="1" t="s">
        <v>262</v>
      </c>
      <c r="D58" s="1" t="s">
        <v>352</v>
      </c>
      <c r="E58" s="2" t="s">
        <v>352</v>
      </c>
      <c r="F58" s="2">
        <v>43</v>
      </c>
      <c r="G58" s="2">
        <f t="shared" si="2"/>
        <v>43</v>
      </c>
      <c r="H58" s="3">
        <v>1.6</v>
      </c>
      <c r="I58" s="3">
        <v>0.86041000000000001</v>
      </c>
      <c r="J58" s="3">
        <f t="shared" si="1"/>
        <v>0.73959000000000008</v>
      </c>
    </row>
    <row r="59" spans="1:10" ht="15.75" customHeight="1">
      <c r="A59" s="2">
        <v>110812</v>
      </c>
      <c r="B59" s="1" t="s">
        <v>111</v>
      </c>
      <c r="C59" s="1" t="s">
        <v>112</v>
      </c>
      <c r="D59" s="1" t="s">
        <v>9</v>
      </c>
      <c r="E59" s="2">
        <f>25+113</f>
        <v>138</v>
      </c>
      <c r="F59" s="2">
        <v>22</v>
      </c>
      <c r="G59" s="2">
        <f t="shared" si="2"/>
        <v>160</v>
      </c>
      <c r="H59" s="3">
        <v>1.25</v>
      </c>
      <c r="I59" s="3">
        <v>0.57999999999999996</v>
      </c>
      <c r="J59" s="3">
        <f t="shared" si="1"/>
        <v>0.67</v>
      </c>
    </row>
    <row r="60" spans="1:10" ht="15.75" customHeight="1">
      <c r="A60" s="2">
        <v>111106</v>
      </c>
      <c r="B60" s="1" t="s">
        <v>119</v>
      </c>
      <c r="C60" s="1" t="s">
        <v>120</v>
      </c>
      <c r="D60" s="1" t="s">
        <v>328</v>
      </c>
      <c r="E60" s="2">
        <v>271</v>
      </c>
      <c r="F60" s="2">
        <v>5</v>
      </c>
      <c r="G60" s="2">
        <f t="shared" si="2"/>
        <v>276</v>
      </c>
      <c r="H60" s="3">
        <v>1.4</v>
      </c>
      <c r="I60" s="3">
        <v>0</v>
      </c>
      <c r="J60" s="3">
        <f t="shared" si="1"/>
        <v>0</v>
      </c>
    </row>
    <row r="61" spans="1:10" ht="15.75" customHeight="1">
      <c r="A61" s="2">
        <v>111109</v>
      </c>
      <c r="B61" s="1" t="s">
        <v>121</v>
      </c>
      <c r="C61" s="1" t="s">
        <v>122</v>
      </c>
      <c r="D61" s="1" t="s">
        <v>346</v>
      </c>
      <c r="E61" s="2">
        <v>32</v>
      </c>
      <c r="F61" s="2">
        <v>13</v>
      </c>
      <c r="G61" s="2">
        <f t="shared" si="2"/>
        <v>45</v>
      </c>
      <c r="H61" s="3">
        <v>1.1000000000000001</v>
      </c>
      <c r="I61" s="3">
        <v>0.68</v>
      </c>
      <c r="J61" s="3">
        <f t="shared" si="1"/>
        <v>0.42000000000000004</v>
      </c>
    </row>
    <row r="62" spans="1:10" ht="15.75" customHeight="1">
      <c r="A62" s="2">
        <v>111125</v>
      </c>
      <c r="B62" s="1" t="s">
        <v>101</v>
      </c>
      <c r="C62" s="1" t="s">
        <v>102</v>
      </c>
      <c r="D62" s="1" t="s">
        <v>325</v>
      </c>
      <c r="E62" s="2">
        <v>5</v>
      </c>
      <c r="F62" s="2">
        <v>2</v>
      </c>
      <c r="G62" s="2">
        <f t="shared" si="2"/>
        <v>7</v>
      </c>
      <c r="H62" s="3">
        <v>2.5</v>
      </c>
      <c r="I62" s="3">
        <v>0</v>
      </c>
      <c r="J62" s="3">
        <f t="shared" si="1"/>
        <v>0</v>
      </c>
    </row>
    <row r="63" spans="1:10" ht="15.75" customHeight="1">
      <c r="A63" s="2">
        <v>120606</v>
      </c>
      <c r="B63" s="1" t="s">
        <v>233</v>
      </c>
      <c r="C63" s="1" t="s">
        <v>234</v>
      </c>
      <c r="D63" s="1" t="s">
        <v>13</v>
      </c>
      <c r="E63" s="2">
        <v>25</v>
      </c>
      <c r="F63" s="2">
        <v>20</v>
      </c>
      <c r="G63" s="2">
        <f t="shared" si="2"/>
        <v>45</v>
      </c>
      <c r="H63" s="3">
        <v>1.2</v>
      </c>
      <c r="I63" s="3">
        <v>0.3</v>
      </c>
      <c r="J63" s="3">
        <f t="shared" si="1"/>
        <v>0.89999999999999991</v>
      </c>
    </row>
    <row r="64" spans="1:10" ht="15.75" customHeight="1">
      <c r="A64" s="2">
        <v>120820</v>
      </c>
      <c r="B64" s="1" t="s">
        <v>103</v>
      </c>
      <c r="C64" s="1" t="s">
        <v>104</v>
      </c>
      <c r="F64" s="2">
        <v>10</v>
      </c>
      <c r="G64" s="2">
        <f t="shared" si="2"/>
        <v>10</v>
      </c>
      <c r="H64" s="3">
        <v>2</v>
      </c>
      <c r="I64" s="3">
        <v>0</v>
      </c>
      <c r="J64" s="3">
        <f t="shared" si="1"/>
        <v>0</v>
      </c>
    </row>
    <row r="65" spans="1:10" ht="15.75" customHeight="1">
      <c r="A65" s="2">
        <v>120905</v>
      </c>
      <c r="B65" s="1" t="s">
        <v>267</v>
      </c>
      <c r="C65" s="1" t="s">
        <v>268</v>
      </c>
      <c r="F65" s="2">
        <v>43</v>
      </c>
      <c r="G65" s="2">
        <f t="shared" si="2"/>
        <v>43</v>
      </c>
      <c r="H65" s="3">
        <v>1.6</v>
      </c>
      <c r="I65" s="3">
        <v>0.73</v>
      </c>
      <c r="J65" s="3">
        <f t="shared" si="1"/>
        <v>0.87000000000000011</v>
      </c>
    </row>
    <row r="66" spans="1:10" ht="15.75" customHeight="1">
      <c r="A66" s="2">
        <v>120906</v>
      </c>
      <c r="B66" s="1" t="s">
        <v>109</v>
      </c>
      <c r="C66" s="1" t="s">
        <v>110</v>
      </c>
      <c r="D66" s="1" t="s">
        <v>13</v>
      </c>
      <c r="E66" s="2">
        <v>8</v>
      </c>
      <c r="F66" s="2">
        <v>14</v>
      </c>
      <c r="G66" s="2">
        <f t="shared" ref="G66:G85" si="3">SUM(E66:F66)</f>
        <v>22</v>
      </c>
      <c r="H66" s="3">
        <v>1.6</v>
      </c>
      <c r="I66" s="3">
        <v>0.42</v>
      </c>
      <c r="J66" s="3">
        <f t="shared" si="1"/>
        <v>1.1800000000000002</v>
      </c>
    </row>
    <row r="67" spans="1:10" ht="15.75" customHeight="1">
      <c r="A67" s="2">
        <v>121008</v>
      </c>
      <c r="B67" s="1" t="s">
        <v>250</v>
      </c>
      <c r="C67" s="1" t="s">
        <v>251</v>
      </c>
      <c r="D67" s="1" t="s">
        <v>14</v>
      </c>
      <c r="E67" s="2">
        <f>7+75</f>
        <v>82</v>
      </c>
      <c r="F67" s="2">
        <v>14</v>
      </c>
      <c r="G67" s="2">
        <f t="shared" si="3"/>
        <v>96</v>
      </c>
      <c r="H67" s="3">
        <v>1</v>
      </c>
      <c r="I67" s="3">
        <v>0.33</v>
      </c>
      <c r="J67" s="3">
        <f t="shared" ref="J67:J130" si="4">IF(I67=0,0,H67-I67)</f>
        <v>0.66999999999999993</v>
      </c>
    </row>
    <row r="68" spans="1:10" ht="15.75" customHeight="1">
      <c r="A68" s="2">
        <v>121202</v>
      </c>
      <c r="B68" s="1" t="s">
        <v>263</v>
      </c>
      <c r="C68" s="1" t="s">
        <v>264</v>
      </c>
      <c r="F68" s="2">
        <v>49</v>
      </c>
      <c r="G68" s="2">
        <f t="shared" si="3"/>
        <v>49</v>
      </c>
      <c r="H68" s="3">
        <v>2.1</v>
      </c>
      <c r="I68" s="3">
        <v>1</v>
      </c>
      <c r="J68" s="3">
        <f t="shared" si="4"/>
        <v>1.1000000000000001</v>
      </c>
    </row>
    <row r="69" spans="1:10" ht="15.75" customHeight="1">
      <c r="A69" s="2">
        <v>121204</v>
      </c>
      <c r="B69" s="1" t="s">
        <v>265</v>
      </c>
      <c r="C69" s="1" t="s">
        <v>266</v>
      </c>
      <c r="F69" s="2">
        <v>39</v>
      </c>
      <c r="G69" s="2">
        <f t="shared" si="3"/>
        <v>39</v>
      </c>
      <c r="H69" s="3">
        <v>2.8</v>
      </c>
      <c r="I69" s="3">
        <v>1.34</v>
      </c>
      <c r="J69" s="3">
        <f t="shared" si="4"/>
        <v>1.4599999999999997</v>
      </c>
    </row>
    <row r="70" spans="1:10" ht="15.75" customHeight="1">
      <c r="A70" s="2">
        <v>121208</v>
      </c>
      <c r="B70" s="1" t="s">
        <v>107</v>
      </c>
      <c r="C70" s="1" t="s">
        <v>108</v>
      </c>
      <c r="D70" s="1" t="s">
        <v>10</v>
      </c>
      <c r="E70" s="2">
        <v>50</v>
      </c>
      <c r="G70" s="2">
        <f t="shared" si="3"/>
        <v>50</v>
      </c>
      <c r="H70" s="3">
        <v>1.85</v>
      </c>
      <c r="I70" s="3">
        <v>0</v>
      </c>
      <c r="J70" s="3">
        <f t="shared" si="4"/>
        <v>0</v>
      </c>
    </row>
    <row r="71" spans="1:10" ht="15.75" customHeight="1">
      <c r="A71" s="2">
        <v>121209</v>
      </c>
      <c r="B71" s="1" t="s">
        <v>244</v>
      </c>
      <c r="C71" s="1" t="s">
        <v>245</v>
      </c>
      <c r="D71" s="1" t="s">
        <v>347</v>
      </c>
      <c r="E71" s="2">
        <v>83</v>
      </c>
      <c r="F71" s="2">
        <v>14</v>
      </c>
      <c r="G71" s="2">
        <f t="shared" si="3"/>
        <v>97</v>
      </c>
      <c r="H71" s="3">
        <v>1.9</v>
      </c>
      <c r="I71" s="3">
        <v>0.64</v>
      </c>
      <c r="J71" s="3">
        <f t="shared" si="4"/>
        <v>1.2599999999999998</v>
      </c>
    </row>
    <row r="72" spans="1:10" ht="15.75" customHeight="1">
      <c r="A72" s="2">
        <v>121212</v>
      </c>
      <c r="B72" s="1" t="s">
        <v>105</v>
      </c>
      <c r="C72" s="1" t="s">
        <v>106</v>
      </c>
      <c r="F72" s="2">
        <v>15</v>
      </c>
      <c r="G72" s="2">
        <f t="shared" si="3"/>
        <v>15</v>
      </c>
      <c r="H72" s="3">
        <v>2.5</v>
      </c>
      <c r="I72" s="3">
        <v>0.7</v>
      </c>
      <c r="J72" s="3">
        <f t="shared" si="4"/>
        <v>1.8</v>
      </c>
    </row>
    <row r="73" spans="1:10" ht="15.75" customHeight="1">
      <c r="A73" s="2">
        <v>121240</v>
      </c>
      <c r="B73" s="1" t="s">
        <v>143</v>
      </c>
      <c r="C73" s="1" t="s">
        <v>144</v>
      </c>
      <c r="F73" s="2">
        <v>4</v>
      </c>
      <c r="G73" s="2">
        <f t="shared" si="3"/>
        <v>4</v>
      </c>
      <c r="H73" s="3">
        <v>4.8499999999999996</v>
      </c>
      <c r="I73" s="3">
        <v>2.56</v>
      </c>
      <c r="J73" s="3">
        <f t="shared" si="4"/>
        <v>2.2899999999999996</v>
      </c>
    </row>
    <row r="74" spans="1:10" ht="15.75" customHeight="1">
      <c r="A74" s="2">
        <v>121248</v>
      </c>
      <c r="B74" s="1" t="s">
        <v>141</v>
      </c>
      <c r="C74" s="1" t="s">
        <v>142</v>
      </c>
      <c r="D74" s="1" t="s">
        <v>325</v>
      </c>
      <c r="E74" s="2">
        <v>24</v>
      </c>
      <c r="F74" s="2">
        <v>1</v>
      </c>
      <c r="G74" s="2">
        <f t="shared" si="3"/>
        <v>25</v>
      </c>
      <c r="H74" s="3">
        <v>5.15</v>
      </c>
      <c r="I74" s="3">
        <v>2.2000000000000002</v>
      </c>
      <c r="J74" s="3">
        <f t="shared" si="4"/>
        <v>2.95</v>
      </c>
    </row>
    <row r="75" spans="1:10" ht="15.75" customHeight="1">
      <c r="A75" s="2">
        <v>130930</v>
      </c>
      <c r="B75" s="1" t="s">
        <v>151</v>
      </c>
      <c r="C75" s="1" t="s">
        <v>152</v>
      </c>
      <c r="F75" s="2">
        <v>9</v>
      </c>
      <c r="G75" s="2">
        <f t="shared" si="3"/>
        <v>9</v>
      </c>
      <c r="H75" s="3">
        <v>3</v>
      </c>
      <c r="I75" s="3">
        <v>0</v>
      </c>
      <c r="J75" s="3">
        <f t="shared" si="4"/>
        <v>0</v>
      </c>
    </row>
    <row r="76" spans="1:10" ht="15.75" customHeight="1">
      <c r="A76" s="2">
        <v>131006</v>
      </c>
      <c r="B76" s="1" t="s">
        <v>153</v>
      </c>
      <c r="C76" s="1" t="s">
        <v>154</v>
      </c>
      <c r="D76" s="1" t="s">
        <v>329</v>
      </c>
      <c r="E76" s="2">
        <v>45</v>
      </c>
      <c r="G76" s="2">
        <f t="shared" si="3"/>
        <v>45</v>
      </c>
      <c r="H76" s="3">
        <v>1.5</v>
      </c>
      <c r="I76" s="3">
        <v>0</v>
      </c>
      <c r="J76" s="3">
        <f t="shared" si="4"/>
        <v>0</v>
      </c>
    </row>
    <row r="77" spans="1:10" ht="15.75" customHeight="1">
      <c r="A77" s="2">
        <v>140811</v>
      </c>
      <c r="B77" s="1" t="s">
        <v>155</v>
      </c>
      <c r="C77" s="1" t="s">
        <v>156</v>
      </c>
      <c r="D77" s="1" t="s">
        <v>349</v>
      </c>
      <c r="E77" s="2">
        <v>33</v>
      </c>
      <c r="F77" s="2">
        <v>9</v>
      </c>
      <c r="G77" s="2">
        <f t="shared" si="3"/>
        <v>42</v>
      </c>
      <c r="H77" s="3">
        <v>1.4</v>
      </c>
      <c r="I77" s="3">
        <v>0</v>
      </c>
      <c r="J77" s="3">
        <f t="shared" si="4"/>
        <v>0</v>
      </c>
    </row>
    <row r="78" spans="1:10" ht="15.75" customHeight="1">
      <c r="A78" s="2">
        <v>140908</v>
      </c>
      <c r="B78" s="1" t="s">
        <v>158</v>
      </c>
      <c r="C78" s="1" t="s">
        <v>159</v>
      </c>
      <c r="D78" s="1" t="s">
        <v>347</v>
      </c>
      <c r="E78" s="2">
        <v>101</v>
      </c>
      <c r="F78" s="2">
        <v>19</v>
      </c>
      <c r="G78" s="2">
        <f t="shared" si="3"/>
        <v>120</v>
      </c>
      <c r="H78" s="3">
        <v>1.4</v>
      </c>
      <c r="I78" s="3">
        <v>0</v>
      </c>
      <c r="J78" s="3">
        <f t="shared" si="4"/>
        <v>0</v>
      </c>
    </row>
    <row r="79" spans="1:10" ht="15.75" customHeight="1">
      <c r="A79" s="2">
        <v>141408</v>
      </c>
      <c r="B79" s="1" t="s">
        <v>318</v>
      </c>
      <c r="C79" s="1" t="s">
        <v>319</v>
      </c>
      <c r="F79" s="2">
        <v>20</v>
      </c>
      <c r="G79" s="2">
        <f t="shared" si="3"/>
        <v>20</v>
      </c>
      <c r="H79" s="3">
        <v>2.2999999999999998</v>
      </c>
      <c r="I79" s="3">
        <v>0.77</v>
      </c>
      <c r="J79" s="3">
        <f t="shared" si="4"/>
        <v>1.5299999999999998</v>
      </c>
    </row>
    <row r="80" spans="1:10" ht="15.75" customHeight="1">
      <c r="A80" s="2">
        <v>141410</v>
      </c>
      <c r="B80" s="1" t="s">
        <v>160</v>
      </c>
      <c r="C80" s="1" t="s">
        <v>161</v>
      </c>
      <c r="D80" s="1" t="s">
        <v>12</v>
      </c>
      <c r="E80" s="2">
        <v>100</v>
      </c>
      <c r="F80" s="2">
        <v>18</v>
      </c>
      <c r="G80" s="2">
        <f t="shared" si="3"/>
        <v>118</v>
      </c>
      <c r="H80" s="3">
        <v>2.6</v>
      </c>
      <c r="I80" s="3">
        <v>0.84</v>
      </c>
      <c r="J80" s="3">
        <f t="shared" si="4"/>
        <v>1.7600000000000002</v>
      </c>
    </row>
    <row r="81" spans="1:10" ht="15.75" customHeight="1">
      <c r="A81" s="2">
        <v>141414</v>
      </c>
      <c r="B81" s="1" t="s">
        <v>162</v>
      </c>
      <c r="C81" s="1" t="s">
        <v>163</v>
      </c>
      <c r="F81" s="2">
        <v>3</v>
      </c>
      <c r="G81" s="2">
        <f t="shared" si="3"/>
        <v>3</v>
      </c>
      <c r="H81" s="3">
        <v>2.8</v>
      </c>
      <c r="I81" s="3">
        <v>0.95</v>
      </c>
      <c r="J81" s="3">
        <f t="shared" si="4"/>
        <v>1.8499999999999999</v>
      </c>
    </row>
    <row r="82" spans="1:10" ht="15.75" customHeight="1">
      <c r="A82" s="2">
        <v>150808</v>
      </c>
      <c r="B82" s="1" t="s">
        <v>167</v>
      </c>
      <c r="C82" s="1" t="s">
        <v>168</v>
      </c>
      <c r="D82" s="1" t="s">
        <v>166</v>
      </c>
      <c r="E82" s="2">
        <v>270</v>
      </c>
      <c r="F82" s="2">
        <v>9</v>
      </c>
      <c r="G82" s="2">
        <f t="shared" si="3"/>
        <v>279</v>
      </c>
      <c r="H82" s="3">
        <v>1.5</v>
      </c>
      <c r="I82" s="3">
        <v>0</v>
      </c>
      <c r="J82" s="3">
        <f t="shared" si="4"/>
        <v>0</v>
      </c>
    </row>
    <row r="83" spans="1:10" ht="15.75" customHeight="1">
      <c r="A83" s="2">
        <v>151210</v>
      </c>
      <c r="B83" s="1" t="s">
        <v>164</v>
      </c>
      <c r="C83" s="1" t="s">
        <v>165</v>
      </c>
      <c r="D83" s="1" t="s">
        <v>17</v>
      </c>
      <c r="E83" s="2">
        <v>6</v>
      </c>
      <c r="F83" s="2">
        <v>8</v>
      </c>
      <c r="G83" s="2">
        <f t="shared" si="3"/>
        <v>14</v>
      </c>
      <c r="H83" s="3">
        <v>3.1</v>
      </c>
      <c r="I83" s="3">
        <v>0.72</v>
      </c>
      <c r="J83" s="3">
        <f t="shared" si="4"/>
        <v>2.38</v>
      </c>
    </row>
    <row r="84" spans="1:10" ht="15.75" customHeight="1">
      <c r="A84" s="2">
        <v>160606</v>
      </c>
      <c r="B84" s="1" t="s">
        <v>302</v>
      </c>
      <c r="F84" s="2">
        <v>25</v>
      </c>
      <c r="G84" s="2">
        <f t="shared" si="3"/>
        <v>25</v>
      </c>
      <c r="H84" s="3">
        <v>1.3</v>
      </c>
      <c r="I84" s="3">
        <v>0.62</v>
      </c>
      <c r="J84" s="3">
        <f t="shared" si="4"/>
        <v>0.68</v>
      </c>
    </row>
    <row r="85" spans="1:10" ht="15.75" customHeight="1">
      <c r="A85" s="2">
        <v>161212</v>
      </c>
      <c r="B85" s="1" t="s">
        <v>170</v>
      </c>
      <c r="C85" s="1" t="s">
        <v>171</v>
      </c>
      <c r="D85" s="1" t="s">
        <v>169</v>
      </c>
      <c r="E85" s="2">
        <v>25</v>
      </c>
      <c r="F85" s="2">
        <v>15</v>
      </c>
      <c r="G85" s="2">
        <f t="shared" si="3"/>
        <v>40</v>
      </c>
      <c r="H85" s="3">
        <v>2</v>
      </c>
      <c r="I85" s="3">
        <v>0</v>
      </c>
      <c r="J85" s="3">
        <f t="shared" si="4"/>
        <v>0</v>
      </c>
    </row>
    <row r="86" spans="1:10" ht="15.75" customHeight="1">
      <c r="A86" s="2">
        <v>161608</v>
      </c>
      <c r="B86" s="1" t="s">
        <v>316</v>
      </c>
      <c r="C86" s="1" t="s">
        <v>317</v>
      </c>
      <c r="F86" s="2">
        <v>19</v>
      </c>
      <c r="G86" s="2">
        <v>18</v>
      </c>
      <c r="H86" s="3">
        <v>2.7</v>
      </c>
      <c r="I86" s="3">
        <v>0.9</v>
      </c>
      <c r="J86" s="3">
        <f t="shared" si="4"/>
        <v>1.8000000000000003</v>
      </c>
    </row>
    <row r="87" spans="1:10" ht="15.75" customHeight="1">
      <c r="A87" s="2">
        <v>161616</v>
      </c>
      <c r="B87" s="1" t="s">
        <v>172</v>
      </c>
      <c r="C87" s="1" t="s">
        <v>173</v>
      </c>
      <c r="D87" s="1" t="s">
        <v>334</v>
      </c>
      <c r="E87" s="2">
        <v>25</v>
      </c>
      <c r="F87" s="2">
        <v>24</v>
      </c>
      <c r="G87" s="2">
        <f>SUM(E87:F87)</f>
        <v>49</v>
      </c>
      <c r="H87" s="3">
        <v>3.3</v>
      </c>
      <c r="I87" s="3">
        <v>0</v>
      </c>
      <c r="J87" s="3">
        <f t="shared" si="4"/>
        <v>0</v>
      </c>
    </row>
    <row r="88" spans="1:10" ht="15.75" customHeight="1">
      <c r="A88" s="2">
        <v>171706</v>
      </c>
      <c r="B88" s="1" t="s">
        <v>185</v>
      </c>
      <c r="C88" s="1" t="s">
        <v>186</v>
      </c>
      <c r="D88" s="1" t="s">
        <v>331</v>
      </c>
      <c r="E88" s="2">
        <v>261</v>
      </c>
      <c r="F88" s="2">
        <v>2</v>
      </c>
      <c r="G88" s="2">
        <v>261</v>
      </c>
      <c r="H88" s="3">
        <v>2</v>
      </c>
      <c r="I88" s="3">
        <v>0</v>
      </c>
      <c r="J88" s="3">
        <f t="shared" si="4"/>
        <v>0</v>
      </c>
    </row>
    <row r="89" spans="1:10" ht="15.75" customHeight="1">
      <c r="A89" s="2">
        <v>181806</v>
      </c>
      <c r="B89" s="1" t="s">
        <v>187</v>
      </c>
      <c r="C89" s="1" t="s">
        <v>188</v>
      </c>
      <c r="D89" s="1" t="s">
        <v>11</v>
      </c>
      <c r="E89" s="2">
        <v>25</v>
      </c>
      <c r="F89" s="2">
        <v>26</v>
      </c>
      <c r="G89" s="2">
        <f t="shared" ref="G89:G95" si="5">SUM(E89:F89)</f>
        <v>51</v>
      </c>
      <c r="H89" s="3">
        <v>2.35</v>
      </c>
      <c r="I89" s="3">
        <v>1.0900000000000001</v>
      </c>
      <c r="J89" s="3">
        <f t="shared" si="4"/>
        <v>1.26</v>
      </c>
    </row>
    <row r="90" spans="1:10" ht="15.75" customHeight="1">
      <c r="A90" s="2">
        <v>181812</v>
      </c>
      <c r="B90" s="1" t="s">
        <v>189</v>
      </c>
      <c r="C90" s="1" t="s">
        <v>190</v>
      </c>
      <c r="D90" s="1" t="s">
        <v>17</v>
      </c>
      <c r="E90" s="2">
        <v>50</v>
      </c>
      <c r="F90" s="2">
        <v>19</v>
      </c>
      <c r="G90" s="2">
        <f t="shared" si="5"/>
        <v>69</v>
      </c>
      <c r="H90" s="3">
        <v>3.3</v>
      </c>
      <c r="I90" s="3">
        <v>1.35</v>
      </c>
      <c r="J90" s="3">
        <f t="shared" si="4"/>
        <v>1.9499999999999997</v>
      </c>
    </row>
    <row r="91" spans="1:10" ht="15.75" customHeight="1">
      <c r="A91" s="2">
        <v>181816</v>
      </c>
      <c r="B91" s="1" t="s">
        <v>191</v>
      </c>
      <c r="C91" s="1" t="s">
        <v>192</v>
      </c>
      <c r="D91" s="1" t="s">
        <v>169</v>
      </c>
      <c r="E91" s="2">
        <v>75</v>
      </c>
      <c r="F91" s="2">
        <v>11</v>
      </c>
      <c r="G91" s="2">
        <f t="shared" si="5"/>
        <v>86</v>
      </c>
      <c r="H91" s="3">
        <v>3.6</v>
      </c>
      <c r="I91" s="3">
        <v>1.47</v>
      </c>
      <c r="J91" s="3">
        <f t="shared" si="4"/>
        <v>2.13</v>
      </c>
    </row>
    <row r="92" spans="1:10" ht="15.75" customHeight="1">
      <c r="A92" s="2">
        <v>181818</v>
      </c>
      <c r="B92" s="1" t="s">
        <v>193</v>
      </c>
      <c r="C92" s="1" t="s">
        <v>194</v>
      </c>
      <c r="D92" s="1" t="s">
        <v>330</v>
      </c>
      <c r="E92" s="2">
        <v>67</v>
      </c>
      <c r="F92" s="2">
        <v>5</v>
      </c>
      <c r="G92" s="2">
        <f t="shared" si="5"/>
        <v>72</v>
      </c>
      <c r="H92" s="3">
        <v>3.7</v>
      </c>
      <c r="I92" s="3">
        <v>1.52</v>
      </c>
      <c r="J92" s="3">
        <f t="shared" si="4"/>
        <v>2.1800000000000002</v>
      </c>
    </row>
    <row r="93" spans="1:10" ht="15.75" customHeight="1">
      <c r="A93" s="2">
        <v>181819</v>
      </c>
      <c r="B93" s="1" t="s">
        <v>296</v>
      </c>
      <c r="C93" s="1" t="s">
        <v>297</v>
      </c>
      <c r="D93" s="1" t="s">
        <v>343</v>
      </c>
      <c r="E93" s="2">
        <v>10</v>
      </c>
      <c r="G93" s="2">
        <f t="shared" si="5"/>
        <v>10</v>
      </c>
      <c r="H93" s="3">
        <v>5.45</v>
      </c>
      <c r="I93" s="3">
        <v>0</v>
      </c>
      <c r="J93" s="3">
        <f t="shared" si="4"/>
        <v>0</v>
      </c>
    </row>
    <row r="94" spans="1:10" ht="15.75" customHeight="1">
      <c r="A94" s="2">
        <v>181828</v>
      </c>
      <c r="B94" s="1" t="s">
        <v>232</v>
      </c>
      <c r="D94" s="1" t="s">
        <v>6</v>
      </c>
      <c r="E94" s="2">
        <v>40</v>
      </c>
      <c r="G94" s="2">
        <f t="shared" si="5"/>
        <v>40</v>
      </c>
      <c r="H94" s="3">
        <v>4.6500000000000004</v>
      </c>
      <c r="I94" s="3">
        <v>0</v>
      </c>
      <c r="J94" s="3">
        <f t="shared" si="4"/>
        <v>0</v>
      </c>
    </row>
    <row r="95" spans="1:10" ht="15.75" customHeight="1">
      <c r="A95" s="2">
        <v>190811</v>
      </c>
      <c r="B95" s="1" t="s">
        <v>23</v>
      </c>
      <c r="C95" s="1" t="s">
        <v>24</v>
      </c>
      <c r="D95" s="1" t="s">
        <v>1</v>
      </c>
      <c r="E95" s="2">
        <v>68</v>
      </c>
      <c r="F95" s="2">
        <v>8</v>
      </c>
      <c r="G95" s="2">
        <f t="shared" si="5"/>
        <v>76</v>
      </c>
      <c r="H95" s="3">
        <v>1.3</v>
      </c>
      <c r="I95" s="3">
        <v>0</v>
      </c>
      <c r="J95" s="3">
        <f t="shared" si="4"/>
        <v>0</v>
      </c>
    </row>
    <row r="96" spans="1:10" ht="15.75" customHeight="1">
      <c r="A96" s="2">
        <v>191203</v>
      </c>
      <c r="B96" s="1" t="s">
        <v>30</v>
      </c>
      <c r="C96" s="1" t="s">
        <v>31</v>
      </c>
      <c r="D96" s="1" t="s">
        <v>332</v>
      </c>
      <c r="E96" s="2">
        <v>60</v>
      </c>
      <c r="F96" s="2">
        <v>17</v>
      </c>
      <c r="G96" s="2">
        <v>76</v>
      </c>
      <c r="H96" s="3">
        <v>1.5</v>
      </c>
      <c r="I96" s="3">
        <v>0.66</v>
      </c>
      <c r="J96" s="3">
        <f t="shared" si="4"/>
        <v>0.84</v>
      </c>
    </row>
    <row r="97" spans="1:10" ht="15.75" customHeight="1">
      <c r="A97" s="2">
        <v>200606</v>
      </c>
      <c r="B97" s="1" t="s">
        <v>32</v>
      </c>
      <c r="C97" s="1" t="s">
        <v>33</v>
      </c>
      <c r="D97" s="1" t="s">
        <v>1</v>
      </c>
      <c r="E97" s="2">
        <v>22</v>
      </c>
      <c r="F97" s="2">
        <v>18</v>
      </c>
      <c r="G97" s="2">
        <f t="shared" ref="G97:G123" si="6">SUM(E97:F97)</f>
        <v>40</v>
      </c>
      <c r="H97" s="3">
        <v>1.4</v>
      </c>
      <c r="I97" s="3">
        <v>0.49</v>
      </c>
      <c r="J97" s="3">
        <f t="shared" si="4"/>
        <v>0.90999999999999992</v>
      </c>
    </row>
    <row r="98" spans="1:10" ht="15.75" customHeight="1">
      <c r="A98" s="2">
        <v>200850</v>
      </c>
      <c r="B98" s="1" t="s">
        <v>25</v>
      </c>
      <c r="C98" s="1" t="s">
        <v>26</v>
      </c>
      <c r="F98" s="2">
        <v>4</v>
      </c>
      <c r="G98" s="2">
        <f t="shared" si="6"/>
        <v>4</v>
      </c>
      <c r="H98" s="3">
        <v>11.5</v>
      </c>
      <c r="I98" s="3">
        <v>0</v>
      </c>
      <c r="J98" s="3">
        <f t="shared" si="4"/>
        <v>0</v>
      </c>
    </row>
    <row r="99" spans="1:10" ht="15.75" customHeight="1">
      <c r="A99" s="2">
        <v>201404</v>
      </c>
      <c r="B99" s="1" t="s">
        <v>34</v>
      </c>
      <c r="C99" s="1" t="s">
        <v>35</v>
      </c>
      <c r="D99" s="1" t="s">
        <v>9</v>
      </c>
      <c r="E99" s="2">
        <v>25</v>
      </c>
      <c r="F99" s="2">
        <v>20</v>
      </c>
      <c r="G99" s="2">
        <f t="shared" si="6"/>
        <v>45</v>
      </c>
      <c r="H99" s="3">
        <v>2.1</v>
      </c>
      <c r="I99" s="3">
        <v>0</v>
      </c>
      <c r="J99" s="3">
        <f t="shared" si="4"/>
        <v>0</v>
      </c>
    </row>
    <row r="100" spans="1:10" ht="15.75" customHeight="1">
      <c r="A100" s="2">
        <v>201410</v>
      </c>
      <c r="B100" s="1" t="s">
        <v>36</v>
      </c>
      <c r="C100" s="1" t="s">
        <v>37</v>
      </c>
      <c r="D100" s="1" t="s">
        <v>332</v>
      </c>
      <c r="E100" s="2">
        <v>80</v>
      </c>
      <c r="F100" s="2">
        <v>15</v>
      </c>
      <c r="G100" s="2">
        <f t="shared" si="6"/>
        <v>95</v>
      </c>
      <c r="H100" s="3">
        <v>2.75</v>
      </c>
      <c r="I100" s="3">
        <v>0</v>
      </c>
      <c r="J100" s="3">
        <f t="shared" si="4"/>
        <v>0</v>
      </c>
    </row>
    <row r="101" spans="1:10" ht="15.75" customHeight="1">
      <c r="A101" s="2">
        <v>201510</v>
      </c>
      <c r="B101" s="1" t="s">
        <v>280</v>
      </c>
      <c r="C101" s="1" t="s">
        <v>281</v>
      </c>
      <c r="D101" s="1" t="s">
        <v>5</v>
      </c>
      <c r="E101" s="2">
        <v>40</v>
      </c>
      <c r="F101" s="2">
        <v>12</v>
      </c>
      <c r="G101" s="2">
        <f t="shared" si="6"/>
        <v>52</v>
      </c>
      <c r="H101" s="3">
        <v>3</v>
      </c>
      <c r="I101" s="3">
        <v>1.45</v>
      </c>
      <c r="J101" s="3">
        <f t="shared" si="4"/>
        <v>1.55</v>
      </c>
    </row>
    <row r="102" spans="1:10" ht="15.75" customHeight="1">
      <c r="A102" s="2">
        <v>202020</v>
      </c>
      <c r="B102" s="1" t="s">
        <v>28</v>
      </c>
      <c r="C102" s="1" t="s">
        <v>29</v>
      </c>
      <c r="D102" s="1" t="s">
        <v>27</v>
      </c>
      <c r="E102" s="2">
        <v>25</v>
      </c>
      <c r="F102" s="2">
        <v>3</v>
      </c>
      <c r="G102" s="2">
        <f t="shared" si="6"/>
        <v>28</v>
      </c>
      <c r="H102" s="3">
        <v>4.25</v>
      </c>
      <c r="I102" s="3">
        <v>1.87</v>
      </c>
      <c r="J102" s="3">
        <f t="shared" si="4"/>
        <v>2.38</v>
      </c>
    </row>
    <row r="103" spans="1:10" ht="15.75" customHeight="1">
      <c r="A103" s="2">
        <v>202021</v>
      </c>
      <c r="B103" s="1" t="s">
        <v>294</v>
      </c>
      <c r="C103" s="1" t="s">
        <v>295</v>
      </c>
      <c r="D103" s="1" t="s">
        <v>343</v>
      </c>
      <c r="E103" s="2">
        <v>24</v>
      </c>
      <c r="G103" s="2">
        <f t="shared" si="6"/>
        <v>24</v>
      </c>
      <c r="H103" s="3">
        <v>6</v>
      </c>
      <c r="I103" s="3">
        <v>0</v>
      </c>
      <c r="J103" s="3">
        <f t="shared" si="4"/>
        <v>0</v>
      </c>
    </row>
    <row r="104" spans="1:10" ht="15.75" customHeight="1">
      <c r="A104" s="2">
        <v>211213</v>
      </c>
      <c r="B104" s="1" t="s">
        <v>38</v>
      </c>
      <c r="C104" s="1" t="s">
        <v>39</v>
      </c>
      <c r="F104" s="2">
        <v>14</v>
      </c>
      <c r="G104" s="2">
        <f t="shared" si="6"/>
        <v>14</v>
      </c>
      <c r="H104" s="3">
        <v>2.5</v>
      </c>
      <c r="I104" s="3">
        <v>0</v>
      </c>
      <c r="J104" s="3">
        <f t="shared" si="4"/>
        <v>0</v>
      </c>
    </row>
    <row r="105" spans="1:10" ht="15.75" customHeight="1">
      <c r="A105" s="2">
        <v>212108</v>
      </c>
      <c r="B105" s="1" t="s">
        <v>179</v>
      </c>
      <c r="C105" s="1" t="s">
        <v>180</v>
      </c>
      <c r="D105" s="1" t="s">
        <v>327</v>
      </c>
      <c r="E105" s="2">
        <v>83</v>
      </c>
      <c r="F105" s="2">
        <v>11</v>
      </c>
      <c r="G105" s="2">
        <f t="shared" si="6"/>
        <v>94</v>
      </c>
      <c r="H105" s="3">
        <v>3.9</v>
      </c>
      <c r="I105" s="3">
        <v>0</v>
      </c>
      <c r="J105" s="3">
        <f t="shared" si="4"/>
        <v>0</v>
      </c>
    </row>
    <row r="106" spans="1:10" ht="15.75" customHeight="1">
      <c r="A106" s="2">
        <v>221020</v>
      </c>
      <c r="B106" s="1" t="s">
        <v>42</v>
      </c>
      <c r="C106" s="1" t="s">
        <v>43</v>
      </c>
      <c r="G106" s="2">
        <f t="shared" si="6"/>
        <v>0</v>
      </c>
      <c r="H106" s="3">
        <v>2.85</v>
      </c>
      <c r="I106" s="3">
        <v>0</v>
      </c>
      <c r="J106" s="3">
        <f t="shared" si="4"/>
        <v>0</v>
      </c>
    </row>
    <row r="107" spans="1:10" ht="15.75" customHeight="1">
      <c r="A107" s="2">
        <v>221210</v>
      </c>
      <c r="B107" s="1" t="s">
        <v>40</v>
      </c>
      <c r="C107" s="1" t="s">
        <v>41</v>
      </c>
      <c r="D107" s="1" t="s">
        <v>349</v>
      </c>
      <c r="E107" s="2">
        <v>20</v>
      </c>
      <c r="F107" s="2">
        <v>18</v>
      </c>
      <c r="G107" s="2">
        <f t="shared" si="6"/>
        <v>38</v>
      </c>
      <c r="H107" s="3">
        <v>2.75</v>
      </c>
      <c r="I107" s="3">
        <v>0</v>
      </c>
      <c r="J107" s="3">
        <f t="shared" si="4"/>
        <v>0</v>
      </c>
    </row>
    <row r="108" spans="1:10" ht="15.75" customHeight="1">
      <c r="A108" s="2">
        <v>221212</v>
      </c>
      <c r="B108" s="1" t="s">
        <v>259</v>
      </c>
      <c r="D108" s="1" t="s">
        <v>8</v>
      </c>
      <c r="E108" s="2">
        <v>45</v>
      </c>
      <c r="F108" s="2">
        <v>5</v>
      </c>
      <c r="G108" s="2">
        <f t="shared" si="6"/>
        <v>50</v>
      </c>
      <c r="H108" s="3">
        <v>3</v>
      </c>
      <c r="I108" s="3">
        <v>1.03</v>
      </c>
      <c r="J108" s="3">
        <f t="shared" si="4"/>
        <v>1.97</v>
      </c>
    </row>
    <row r="109" spans="1:10" ht="15.75" customHeight="1">
      <c r="A109" s="2">
        <v>221406</v>
      </c>
      <c r="B109" s="1" t="s">
        <v>45</v>
      </c>
      <c r="C109" s="1" t="s">
        <v>46</v>
      </c>
      <c r="D109" s="1" t="s">
        <v>44</v>
      </c>
      <c r="E109" s="2">
        <f>30+45</f>
        <v>75</v>
      </c>
      <c r="F109" s="2">
        <v>17</v>
      </c>
      <c r="G109" s="2">
        <f t="shared" si="6"/>
        <v>92</v>
      </c>
      <c r="H109" s="3">
        <v>2.4</v>
      </c>
      <c r="I109" s="3">
        <v>0</v>
      </c>
      <c r="J109" s="3">
        <f t="shared" si="4"/>
        <v>0</v>
      </c>
    </row>
    <row r="110" spans="1:10" ht="15.75" customHeight="1">
      <c r="A110" s="2">
        <v>221510</v>
      </c>
      <c r="B110" s="1" t="s">
        <v>257</v>
      </c>
      <c r="D110" s="1" t="s">
        <v>336</v>
      </c>
      <c r="E110" s="2">
        <v>163</v>
      </c>
      <c r="F110" s="2">
        <v>6</v>
      </c>
      <c r="G110" s="2">
        <f t="shared" si="6"/>
        <v>169</v>
      </c>
      <c r="H110" s="3">
        <v>4.5</v>
      </c>
      <c r="I110" s="3">
        <v>2.25</v>
      </c>
      <c r="J110" s="3">
        <f t="shared" si="4"/>
        <v>2.25</v>
      </c>
    </row>
    <row r="111" spans="1:10" ht="15.75" customHeight="1">
      <c r="A111" s="2">
        <v>240518</v>
      </c>
      <c r="B111" s="1" t="s">
        <v>54</v>
      </c>
      <c r="C111" s="1" t="s">
        <v>55</v>
      </c>
      <c r="D111" s="1" t="s">
        <v>338</v>
      </c>
      <c r="E111" s="2">
        <v>20</v>
      </c>
      <c r="F111" s="2">
        <v>1</v>
      </c>
      <c r="G111" s="2">
        <f t="shared" si="6"/>
        <v>21</v>
      </c>
      <c r="H111" s="3">
        <v>3</v>
      </c>
      <c r="I111" s="3">
        <v>0</v>
      </c>
      <c r="J111" s="3">
        <f t="shared" si="4"/>
        <v>0</v>
      </c>
    </row>
    <row r="112" spans="1:10" ht="15.75" customHeight="1">
      <c r="A112" s="2">
        <v>241206</v>
      </c>
      <c r="B112" s="1" t="s">
        <v>276</v>
      </c>
      <c r="F112" s="2">
        <v>10</v>
      </c>
      <c r="G112" s="2">
        <f t="shared" si="6"/>
        <v>10</v>
      </c>
      <c r="H112" s="3">
        <v>8</v>
      </c>
      <c r="I112" s="3">
        <v>0</v>
      </c>
      <c r="J112" s="3">
        <f t="shared" si="4"/>
        <v>0</v>
      </c>
    </row>
    <row r="113" spans="1:10" ht="15.75" customHeight="1">
      <c r="A113" s="2">
        <v>241212</v>
      </c>
      <c r="B113" s="1" t="s">
        <v>52</v>
      </c>
      <c r="C113" s="1" t="s">
        <v>53</v>
      </c>
      <c r="D113" s="1" t="s">
        <v>348</v>
      </c>
      <c r="E113" s="2">
        <v>47</v>
      </c>
      <c r="F113" s="2">
        <v>14</v>
      </c>
      <c r="G113" s="2">
        <f t="shared" si="6"/>
        <v>61</v>
      </c>
      <c r="H113" s="3">
        <v>3.5</v>
      </c>
      <c r="I113" s="3">
        <v>1.05</v>
      </c>
      <c r="J113" s="3">
        <f t="shared" si="4"/>
        <v>2.4500000000000002</v>
      </c>
    </row>
    <row r="114" spans="1:10" ht="15.75" customHeight="1">
      <c r="A114" s="2">
        <v>241213</v>
      </c>
      <c r="B114" s="1" t="s">
        <v>252</v>
      </c>
      <c r="C114" s="1" t="s">
        <v>253</v>
      </c>
      <c r="F114" s="2">
        <v>2</v>
      </c>
      <c r="G114" s="2">
        <f t="shared" si="6"/>
        <v>2</v>
      </c>
      <c r="H114" s="3">
        <v>12.5</v>
      </c>
      <c r="I114" s="3">
        <v>1.05</v>
      </c>
      <c r="J114" s="3">
        <f t="shared" si="4"/>
        <v>11.45</v>
      </c>
    </row>
    <row r="115" spans="1:10" ht="15.75" customHeight="1">
      <c r="A115" s="2">
        <v>241510</v>
      </c>
      <c r="B115" s="1" t="s">
        <v>56</v>
      </c>
      <c r="C115" s="1" t="s">
        <v>57</v>
      </c>
      <c r="D115" s="1" t="s">
        <v>12</v>
      </c>
      <c r="E115" s="2">
        <v>32</v>
      </c>
      <c r="F115" s="2">
        <v>18</v>
      </c>
      <c r="G115" s="2">
        <f t="shared" si="6"/>
        <v>50</v>
      </c>
      <c r="H115" s="3">
        <v>3.25</v>
      </c>
      <c r="I115" s="3">
        <v>0</v>
      </c>
      <c r="J115" s="3">
        <f t="shared" si="4"/>
        <v>0</v>
      </c>
    </row>
    <row r="116" spans="1:10" ht="15.75" customHeight="1">
      <c r="A116" s="2">
        <v>241511</v>
      </c>
      <c r="B116" s="1" t="s">
        <v>58</v>
      </c>
      <c r="C116" s="1" t="s">
        <v>59</v>
      </c>
      <c r="D116" s="1" t="s">
        <v>47</v>
      </c>
      <c r="E116" s="2">
        <v>84</v>
      </c>
      <c r="G116" s="2">
        <f t="shared" si="6"/>
        <v>84</v>
      </c>
      <c r="H116" s="3">
        <v>4.5</v>
      </c>
      <c r="I116" s="3">
        <v>0</v>
      </c>
      <c r="J116" s="3">
        <f t="shared" si="4"/>
        <v>0</v>
      </c>
    </row>
    <row r="117" spans="1:10" ht="15.75" customHeight="1">
      <c r="A117" s="2">
        <v>241810</v>
      </c>
      <c r="B117" s="1" t="s">
        <v>314</v>
      </c>
      <c r="C117" s="1" t="s">
        <v>315</v>
      </c>
      <c r="D117" s="1" t="s">
        <v>4</v>
      </c>
      <c r="E117" s="2">
        <v>90</v>
      </c>
      <c r="F117" s="2">
        <v>8</v>
      </c>
      <c r="G117" s="2">
        <f t="shared" si="6"/>
        <v>98</v>
      </c>
      <c r="H117" s="3">
        <v>4.4000000000000004</v>
      </c>
      <c r="I117" s="3">
        <v>1.48</v>
      </c>
      <c r="J117" s="3">
        <f t="shared" si="4"/>
        <v>2.9200000000000004</v>
      </c>
    </row>
    <row r="118" spans="1:10" ht="15.75" customHeight="1">
      <c r="A118" s="2">
        <v>241812</v>
      </c>
      <c r="B118" s="1" t="s">
        <v>60</v>
      </c>
      <c r="C118" s="1" t="s">
        <v>61</v>
      </c>
      <c r="G118" s="2">
        <f t="shared" si="6"/>
        <v>0</v>
      </c>
      <c r="H118" s="3">
        <v>4</v>
      </c>
      <c r="I118" s="3">
        <v>0</v>
      </c>
      <c r="J118" s="3">
        <f t="shared" si="4"/>
        <v>0</v>
      </c>
    </row>
    <row r="119" spans="1:10" ht="15.75" customHeight="1">
      <c r="A119" s="2">
        <v>241815</v>
      </c>
      <c r="B119" s="1" t="s">
        <v>62</v>
      </c>
      <c r="C119" s="1" t="s">
        <v>63</v>
      </c>
      <c r="D119" s="1" t="s">
        <v>6</v>
      </c>
      <c r="E119" s="2">
        <v>54</v>
      </c>
      <c r="G119" s="2">
        <f t="shared" si="6"/>
        <v>54</v>
      </c>
      <c r="H119" s="3">
        <v>4.25</v>
      </c>
      <c r="I119" s="3">
        <v>1.71</v>
      </c>
      <c r="J119" s="3">
        <f t="shared" si="4"/>
        <v>2.54</v>
      </c>
    </row>
    <row r="120" spans="1:10" ht="15.75" customHeight="1">
      <c r="A120" s="2">
        <v>241818</v>
      </c>
      <c r="B120" s="1" t="s">
        <v>64</v>
      </c>
      <c r="C120" s="1" t="s">
        <v>65</v>
      </c>
      <c r="F120" s="2">
        <v>5</v>
      </c>
      <c r="G120" s="2">
        <f t="shared" si="6"/>
        <v>5</v>
      </c>
      <c r="H120" s="3">
        <v>4.4000000000000004</v>
      </c>
      <c r="I120" s="3">
        <v>1.79</v>
      </c>
      <c r="J120" s="3">
        <f t="shared" si="4"/>
        <v>2.6100000000000003</v>
      </c>
    </row>
    <row r="121" spans="1:10" ht="15.75" customHeight="1">
      <c r="A121" s="2">
        <v>241824</v>
      </c>
      <c r="B121" s="1" t="s">
        <v>48</v>
      </c>
      <c r="C121" s="1" t="s">
        <v>49</v>
      </c>
      <c r="D121" s="1" t="s">
        <v>333</v>
      </c>
      <c r="E121" s="2">
        <v>56</v>
      </c>
      <c r="F121" s="2">
        <v>3</v>
      </c>
      <c r="G121" s="2">
        <f t="shared" si="6"/>
        <v>59</v>
      </c>
      <c r="H121" s="3">
        <v>4.9000000000000004</v>
      </c>
      <c r="I121" s="3">
        <v>2.0499999999999998</v>
      </c>
      <c r="J121" s="3">
        <f t="shared" si="4"/>
        <v>2.8500000000000005</v>
      </c>
    </row>
    <row r="122" spans="1:10" ht="15.75" customHeight="1">
      <c r="A122" s="2">
        <v>242046</v>
      </c>
      <c r="B122" s="1" t="s">
        <v>50</v>
      </c>
      <c r="C122" s="1" t="s">
        <v>51</v>
      </c>
      <c r="D122" s="1" t="s">
        <v>335</v>
      </c>
      <c r="E122" s="2">
        <v>9</v>
      </c>
      <c r="F122" s="2">
        <v>3</v>
      </c>
      <c r="G122" s="2">
        <f t="shared" si="6"/>
        <v>12</v>
      </c>
      <c r="H122" s="3">
        <v>11.5</v>
      </c>
      <c r="I122" s="3">
        <v>0</v>
      </c>
      <c r="J122" s="3">
        <f t="shared" si="4"/>
        <v>0</v>
      </c>
    </row>
    <row r="123" spans="1:10" ht="15.75" customHeight="1">
      <c r="A123" s="2">
        <v>242407</v>
      </c>
      <c r="B123" s="1" t="s">
        <v>66</v>
      </c>
      <c r="C123" s="1" t="s">
        <v>67</v>
      </c>
      <c r="D123" s="1" t="s">
        <v>5</v>
      </c>
      <c r="E123" s="2">
        <v>15</v>
      </c>
      <c r="F123" s="2">
        <v>4</v>
      </c>
      <c r="G123" s="2">
        <f t="shared" si="6"/>
        <v>19</v>
      </c>
      <c r="H123" s="3">
        <v>3.2</v>
      </c>
      <c r="I123" s="3">
        <v>1.89</v>
      </c>
      <c r="J123" s="3">
        <f t="shared" si="4"/>
        <v>1.3100000000000003</v>
      </c>
    </row>
    <row r="124" spans="1:10" ht="15.75" customHeight="1">
      <c r="A124" s="2">
        <v>242424</v>
      </c>
      <c r="B124" s="1" t="s">
        <v>68</v>
      </c>
      <c r="C124" s="1" t="s">
        <v>69</v>
      </c>
      <c r="D124" s="1" t="s">
        <v>7</v>
      </c>
      <c r="E124" s="2">
        <v>39</v>
      </c>
      <c r="F124" s="2">
        <v>1</v>
      </c>
      <c r="G124" s="2">
        <v>39</v>
      </c>
      <c r="H124" s="3">
        <v>6</v>
      </c>
      <c r="I124" s="3">
        <v>2.67</v>
      </c>
      <c r="J124" s="3">
        <f t="shared" si="4"/>
        <v>3.33</v>
      </c>
    </row>
    <row r="125" spans="1:10" ht="15.75" customHeight="1">
      <c r="A125" s="2">
        <v>250808</v>
      </c>
      <c r="B125" s="1" t="s">
        <v>70</v>
      </c>
      <c r="C125" s="1" t="s">
        <v>71</v>
      </c>
      <c r="F125" s="2">
        <v>11</v>
      </c>
      <c r="G125" s="2">
        <f t="shared" ref="G125:G141" si="7">SUM(E125:F125)</f>
        <v>11</v>
      </c>
      <c r="H125" s="3">
        <v>1.65</v>
      </c>
      <c r="I125" s="3">
        <v>0.71</v>
      </c>
      <c r="J125" s="3">
        <f t="shared" si="4"/>
        <v>0.94</v>
      </c>
    </row>
    <row r="126" spans="1:10" ht="15.75" customHeight="1">
      <c r="A126" s="2">
        <v>262606</v>
      </c>
      <c r="B126" s="1" t="s">
        <v>72</v>
      </c>
      <c r="C126" s="1" t="s">
        <v>73</v>
      </c>
      <c r="G126" s="2">
        <f t="shared" si="7"/>
        <v>0</v>
      </c>
      <c r="H126" s="3">
        <v>4.2</v>
      </c>
      <c r="I126" s="3">
        <v>0</v>
      </c>
      <c r="J126" s="3">
        <f t="shared" si="4"/>
        <v>0</v>
      </c>
    </row>
    <row r="127" spans="1:10" ht="15.75" customHeight="1">
      <c r="A127" s="2">
        <v>262626</v>
      </c>
      <c r="B127" s="1" t="s">
        <v>242</v>
      </c>
      <c r="C127" s="1" t="s">
        <v>243</v>
      </c>
      <c r="D127" s="1" t="s">
        <v>324</v>
      </c>
      <c r="E127" s="2">
        <v>10</v>
      </c>
      <c r="F127" s="2">
        <v>1</v>
      </c>
      <c r="G127" s="2">
        <f t="shared" si="7"/>
        <v>11</v>
      </c>
      <c r="H127" s="3">
        <v>8</v>
      </c>
      <c r="I127" s="3">
        <v>4.9000000000000004</v>
      </c>
      <c r="J127" s="3">
        <f t="shared" si="4"/>
        <v>3.0999999999999996</v>
      </c>
    </row>
    <row r="128" spans="1:10" ht="15.75" customHeight="1">
      <c r="A128" s="2">
        <v>271008</v>
      </c>
      <c r="B128" s="1" t="s">
        <v>181</v>
      </c>
      <c r="C128" s="1" t="s">
        <v>182</v>
      </c>
      <c r="D128" s="1" t="s">
        <v>8</v>
      </c>
      <c r="E128" s="2">
        <v>14</v>
      </c>
      <c r="F128" s="2">
        <v>7</v>
      </c>
      <c r="G128" s="2">
        <f t="shared" si="7"/>
        <v>21</v>
      </c>
      <c r="H128" s="3">
        <v>2.2999999999999998</v>
      </c>
      <c r="I128" s="3">
        <v>0</v>
      </c>
      <c r="J128" s="3">
        <f t="shared" si="4"/>
        <v>0</v>
      </c>
    </row>
    <row r="129" spans="1:10" ht="15.75" customHeight="1">
      <c r="A129" s="2">
        <v>280652</v>
      </c>
      <c r="B129" s="1" t="s">
        <v>255</v>
      </c>
      <c r="C129" s="1" t="s">
        <v>256</v>
      </c>
      <c r="F129" s="2">
        <v>3</v>
      </c>
      <c r="G129" s="2">
        <f t="shared" si="7"/>
        <v>3</v>
      </c>
      <c r="H129" s="3">
        <v>12</v>
      </c>
      <c r="I129" s="3">
        <v>4.0199999999999996</v>
      </c>
      <c r="J129" s="3">
        <f t="shared" si="4"/>
        <v>7.98</v>
      </c>
    </row>
    <row r="130" spans="1:10" ht="15.75" customHeight="1">
      <c r="A130" s="2">
        <v>282828</v>
      </c>
      <c r="B130" s="1" t="s">
        <v>282</v>
      </c>
      <c r="C130" s="1" t="s">
        <v>283</v>
      </c>
      <c r="F130" s="2">
        <v>5</v>
      </c>
      <c r="G130" s="2">
        <f t="shared" si="7"/>
        <v>5</v>
      </c>
      <c r="H130" s="3">
        <v>10</v>
      </c>
      <c r="I130" s="3">
        <v>0</v>
      </c>
      <c r="J130" s="3">
        <f t="shared" si="4"/>
        <v>0</v>
      </c>
    </row>
    <row r="131" spans="1:10" ht="15.75" customHeight="1">
      <c r="A131" s="2">
        <v>300524</v>
      </c>
      <c r="B131" s="1" t="s">
        <v>74</v>
      </c>
      <c r="C131" s="1" t="s">
        <v>75</v>
      </c>
      <c r="D131" s="1" t="s">
        <v>16</v>
      </c>
      <c r="E131" s="2">
        <v>20</v>
      </c>
      <c r="F131" s="2">
        <v>10</v>
      </c>
      <c r="G131" s="2">
        <f t="shared" si="7"/>
        <v>30</v>
      </c>
      <c r="H131" s="3">
        <v>3.75</v>
      </c>
      <c r="I131" s="3">
        <v>0</v>
      </c>
      <c r="J131" s="3">
        <f t="shared" ref="J131:J169" si="8">IF(I131=0,0,H131-I131)</f>
        <v>0</v>
      </c>
    </row>
    <row r="132" spans="1:10" ht="15.75" customHeight="1">
      <c r="A132" s="2">
        <v>301306</v>
      </c>
      <c r="B132" s="1" t="s">
        <v>80</v>
      </c>
      <c r="C132" s="1" t="s">
        <v>81</v>
      </c>
      <c r="D132" s="1" t="s">
        <v>157</v>
      </c>
      <c r="E132" s="2">
        <v>113</v>
      </c>
      <c r="F132" s="2">
        <v>19</v>
      </c>
      <c r="G132" s="2">
        <f t="shared" si="7"/>
        <v>132</v>
      </c>
      <c r="H132" s="3">
        <v>3.7</v>
      </c>
      <c r="I132" s="3">
        <v>0</v>
      </c>
      <c r="J132" s="3">
        <f t="shared" si="8"/>
        <v>0</v>
      </c>
    </row>
    <row r="133" spans="1:10" ht="15.75" customHeight="1">
      <c r="A133" s="2">
        <v>301915</v>
      </c>
      <c r="B133" s="1" t="s">
        <v>82</v>
      </c>
      <c r="C133" s="1" t="s">
        <v>83</v>
      </c>
      <c r="D133" s="1" t="s">
        <v>324</v>
      </c>
      <c r="E133" s="2">
        <v>10</v>
      </c>
      <c r="G133" s="2">
        <f t="shared" si="7"/>
        <v>10</v>
      </c>
      <c r="H133" s="3">
        <v>7.5</v>
      </c>
      <c r="I133" s="3">
        <v>0</v>
      </c>
      <c r="J133" s="3">
        <f t="shared" si="8"/>
        <v>0</v>
      </c>
    </row>
    <row r="134" spans="1:10" ht="15.75" customHeight="1">
      <c r="A134" s="2">
        <v>303030</v>
      </c>
      <c r="B134" s="1" t="s">
        <v>235</v>
      </c>
      <c r="C134" s="1" t="s">
        <v>236</v>
      </c>
      <c r="D134" s="1" t="s">
        <v>324</v>
      </c>
      <c r="E134" s="2">
        <v>10</v>
      </c>
      <c r="F134" s="2">
        <v>5</v>
      </c>
      <c r="G134" s="2">
        <f t="shared" si="7"/>
        <v>15</v>
      </c>
      <c r="H134" s="3">
        <v>12</v>
      </c>
      <c r="I134" s="3">
        <v>5.24</v>
      </c>
      <c r="J134" s="3">
        <f t="shared" si="8"/>
        <v>6.76</v>
      </c>
    </row>
    <row r="135" spans="1:10" ht="15.75" customHeight="1">
      <c r="A135" s="2">
        <v>322424</v>
      </c>
      <c r="B135" s="1" t="s">
        <v>300</v>
      </c>
      <c r="C135" s="1" t="s">
        <v>301</v>
      </c>
      <c r="D135" s="1" t="s">
        <v>92</v>
      </c>
      <c r="E135" s="2">
        <v>36</v>
      </c>
      <c r="G135" s="2">
        <f t="shared" si="7"/>
        <v>36</v>
      </c>
      <c r="H135" s="3">
        <v>9</v>
      </c>
      <c r="I135" s="3">
        <v>4.04</v>
      </c>
      <c r="J135" s="3">
        <f t="shared" si="8"/>
        <v>4.96</v>
      </c>
    </row>
    <row r="136" spans="1:10" ht="15.75" customHeight="1">
      <c r="A136" s="2">
        <v>360530</v>
      </c>
      <c r="B136" s="1" t="s">
        <v>76</v>
      </c>
      <c r="C136" s="1" t="s">
        <v>77</v>
      </c>
      <c r="F136" s="2">
        <v>8</v>
      </c>
      <c r="G136" s="2">
        <f t="shared" si="7"/>
        <v>8</v>
      </c>
      <c r="H136" s="3">
        <v>4.6500000000000004</v>
      </c>
      <c r="I136" s="3">
        <v>0</v>
      </c>
      <c r="J136" s="3">
        <f t="shared" si="8"/>
        <v>0</v>
      </c>
    </row>
    <row r="137" spans="1:10" ht="15.75" customHeight="1">
      <c r="A137" s="2">
        <v>360548</v>
      </c>
      <c r="B137" s="1" t="s">
        <v>78</v>
      </c>
      <c r="C137" s="1" t="s">
        <v>79</v>
      </c>
      <c r="D137" s="1" t="s">
        <v>15</v>
      </c>
      <c r="E137" s="2">
        <v>7</v>
      </c>
      <c r="F137" s="2">
        <v>7</v>
      </c>
      <c r="G137" s="2">
        <f t="shared" si="7"/>
        <v>14</v>
      </c>
      <c r="H137" s="3">
        <v>10.5</v>
      </c>
      <c r="I137" s="3">
        <v>0</v>
      </c>
      <c r="J137" s="3">
        <f t="shared" si="8"/>
        <v>0</v>
      </c>
    </row>
    <row r="138" spans="1:10" ht="15.75" customHeight="1">
      <c r="A138" s="2">
        <v>361204</v>
      </c>
      <c r="B138" s="1" t="s">
        <v>84</v>
      </c>
      <c r="C138" s="1" t="s">
        <v>85</v>
      </c>
      <c r="D138" s="1" t="s">
        <v>324</v>
      </c>
      <c r="E138" s="2">
        <v>100</v>
      </c>
      <c r="F138" s="2">
        <v>19</v>
      </c>
      <c r="G138" s="2">
        <f t="shared" si="7"/>
        <v>119</v>
      </c>
      <c r="H138" s="3">
        <v>3.4</v>
      </c>
      <c r="I138" s="3">
        <v>0</v>
      </c>
      <c r="J138" s="3">
        <f t="shared" si="8"/>
        <v>0</v>
      </c>
    </row>
    <row r="139" spans="1:10" ht="15.75" customHeight="1">
      <c r="A139" s="2">
        <v>361212</v>
      </c>
      <c r="B139" s="1" t="s">
        <v>86</v>
      </c>
      <c r="C139" s="1" t="s">
        <v>87</v>
      </c>
      <c r="D139" s="1" t="s">
        <v>3</v>
      </c>
      <c r="E139" s="2">
        <v>30</v>
      </c>
      <c r="F139" s="2">
        <v>12</v>
      </c>
      <c r="G139" s="2">
        <f t="shared" si="7"/>
        <v>42</v>
      </c>
      <c r="H139" s="3">
        <v>4</v>
      </c>
      <c r="I139" s="3">
        <v>1.51</v>
      </c>
      <c r="J139" s="3">
        <f t="shared" si="8"/>
        <v>2.4900000000000002</v>
      </c>
    </row>
    <row r="140" spans="1:10" ht="15.75" customHeight="1">
      <c r="A140" s="2">
        <v>361616</v>
      </c>
      <c r="B140" s="1" t="s">
        <v>340</v>
      </c>
      <c r="C140" s="1" t="s">
        <v>341</v>
      </c>
      <c r="D140" s="1" t="s">
        <v>342</v>
      </c>
      <c r="E140" s="2">
        <v>3</v>
      </c>
      <c r="G140" s="2">
        <f t="shared" si="7"/>
        <v>3</v>
      </c>
      <c r="H140" s="3"/>
      <c r="I140" s="3"/>
      <c r="J140" s="3">
        <f t="shared" si="8"/>
        <v>0</v>
      </c>
    </row>
    <row r="141" spans="1:10" ht="15.75" customHeight="1">
      <c r="A141" s="2">
        <v>361812</v>
      </c>
      <c r="B141" s="1" t="s">
        <v>88</v>
      </c>
      <c r="C141" s="1" t="s">
        <v>89</v>
      </c>
      <c r="F141" s="2">
        <v>12</v>
      </c>
      <c r="G141" s="2">
        <f t="shared" si="7"/>
        <v>12</v>
      </c>
      <c r="H141" s="3">
        <v>5.7</v>
      </c>
      <c r="I141" s="3">
        <v>3.37</v>
      </c>
      <c r="J141" s="3">
        <f t="shared" si="8"/>
        <v>2.33</v>
      </c>
    </row>
    <row r="142" spans="1:10" ht="15.75" customHeight="1">
      <c r="A142" s="2">
        <v>361826</v>
      </c>
      <c r="B142" s="1" t="s">
        <v>90</v>
      </c>
      <c r="C142" s="1" t="s">
        <v>91</v>
      </c>
      <c r="F142" s="2">
        <v>4</v>
      </c>
      <c r="G142" s="2">
        <v>3</v>
      </c>
      <c r="H142" s="3">
        <v>9.6999999999999993</v>
      </c>
      <c r="I142" s="3">
        <v>0</v>
      </c>
      <c r="J142" s="3">
        <f t="shared" si="8"/>
        <v>0</v>
      </c>
    </row>
    <row r="143" spans="1:10" ht="15.75" customHeight="1">
      <c r="A143" s="2">
        <v>363612</v>
      </c>
      <c r="B143" s="1" t="s">
        <v>93</v>
      </c>
      <c r="C143" s="1" t="s">
        <v>94</v>
      </c>
      <c r="D143" s="1" t="s">
        <v>337</v>
      </c>
      <c r="E143" s="2">
        <v>17</v>
      </c>
      <c r="G143" s="2">
        <f t="shared" ref="G143:G148" si="9">SUM(E143:F143)</f>
        <v>17</v>
      </c>
      <c r="H143" s="3">
        <v>9.5</v>
      </c>
      <c r="I143" s="3">
        <v>0</v>
      </c>
      <c r="J143" s="3">
        <f t="shared" si="8"/>
        <v>0</v>
      </c>
    </row>
    <row r="144" spans="1:10" ht="15.75" customHeight="1">
      <c r="A144" s="2">
        <v>370360</v>
      </c>
      <c r="B144" s="1" t="s">
        <v>95</v>
      </c>
      <c r="C144" s="1" t="s">
        <v>96</v>
      </c>
      <c r="D144" s="1" t="s">
        <v>339</v>
      </c>
      <c r="E144" s="2">
        <v>18</v>
      </c>
      <c r="F144" s="2">
        <v>7</v>
      </c>
      <c r="G144" s="2">
        <f t="shared" si="9"/>
        <v>25</v>
      </c>
      <c r="H144" s="3">
        <v>4.9000000000000004</v>
      </c>
      <c r="I144" s="3">
        <v>0</v>
      </c>
      <c r="J144" s="3">
        <f t="shared" si="8"/>
        <v>0</v>
      </c>
    </row>
    <row r="145" spans="1:10" ht="15.75" customHeight="1">
      <c r="A145" s="2">
        <v>371707</v>
      </c>
      <c r="B145" s="1" t="s">
        <v>97</v>
      </c>
      <c r="C145" s="1" t="s">
        <v>98</v>
      </c>
      <c r="F145" s="2">
        <v>4</v>
      </c>
      <c r="G145" s="2">
        <f t="shared" si="9"/>
        <v>4</v>
      </c>
      <c r="H145" s="3">
        <v>3.9</v>
      </c>
      <c r="I145" s="3">
        <v>2.11</v>
      </c>
      <c r="J145" s="3">
        <f t="shared" si="8"/>
        <v>1.79</v>
      </c>
    </row>
    <row r="146" spans="1:10" ht="15.75" customHeight="1">
      <c r="A146" s="2">
        <v>372330</v>
      </c>
      <c r="B146" s="1" t="s">
        <v>99</v>
      </c>
      <c r="C146" s="1" t="s">
        <v>100</v>
      </c>
      <c r="D146" s="1" t="s">
        <v>324</v>
      </c>
      <c r="E146" s="2">
        <v>3</v>
      </c>
      <c r="G146" s="2">
        <f t="shared" si="9"/>
        <v>3</v>
      </c>
      <c r="H146" s="3">
        <v>15</v>
      </c>
      <c r="I146" s="3">
        <v>0</v>
      </c>
      <c r="J146" s="3">
        <f t="shared" si="8"/>
        <v>0</v>
      </c>
    </row>
    <row r="147" spans="1:10" ht="15.75" customHeight="1">
      <c r="A147" s="2">
        <v>480672</v>
      </c>
      <c r="B147" s="1" t="s">
        <v>284</v>
      </c>
      <c r="C147" s="1" t="s">
        <v>285</v>
      </c>
      <c r="G147" s="2">
        <f t="shared" si="9"/>
        <v>0</v>
      </c>
      <c r="H147" s="3">
        <v>17.5</v>
      </c>
      <c r="I147" s="3">
        <v>10.89</v>
      </c>
      <c r="J147" s="3">
        <f t="shared" si="8"/>
        <v>6.6099999999999994</v>
      </c>
    </row>
    <row r="148" spans="1:10" ht="15.75" customHeight="1">
      <c r="A148" s="2">
        <v>484035</v>
      </c>
      <c r="B148" s="1" t="s">
        <v>239</v>
      </c>
      <c r="D148" s="1" t="s">
        <v>343</v>
      </c>
      <c r="E148" s="2">
        <v>5</v>
      </c>
      <c r="G148" s="2">
        <f t="shared" si="9"/>
        <v>5</v>
      </c>
      <c r="H148" s="3">
        <v>75</v>
      </c>
      <c r="I148" s="3">
        <v>0</v>
      </c>
      <c r="J148" s="3">
        <f t="shared" si="8"/>
        <v>0</v>
      </c>
    </row>
    <row r="149" spans="1:10" ht="15.75" customHeight="1">
      <c r="A149" s="2">
        <v>484036</v>
      </c>
      <c r="B149" s="1" t="s">
        <v>237</v>
      </c>
      <c r="D149" s="1" t="s">
        <v>345</v>
      </c>
      <c r="E149" s="2">
        <v>9</v>
      </c>
      <c r="G149" s="2">
        <v>8</v>
      </c>
      <c r="H149" s="3">
        <v>22</v>
      </c>
      <c r="I149" s="3">
        <v>0</v>
      </c>
      <c r="J149" s="3">
        <f t="shared" si="8"/>
        <v>0</v>
      </c>
    </row>
    <row r="150" spans="1:10" ht="15.75" customHeight="1">
      <c r="A150" s="2">
        <v>491409</v>
      </c>
      <c r="B150" s="1" t="s">
        <v>288</v>
      </c>
      <c r="C150" s="1" t="s">
        <v>289</v>
      </c>
      <c r="D150" s="1" t="s">
        <v>2</v>
      </c>
      <c r="E150" s="2">
        <f>10+17+96</f>
        <v>123</v>
      </c>
      <c r="G150" s="2">
        <f t="shared" ref="G150:G164" si="10">SUM(E150:F150)</f>
        <v>123</v>
      </c>
      <c r="H150" s="3">
        <v>3.5</v>
      </c>
      <c r="I150" s="3">
        <v>0</v>
      </c>
      <c r="J150" s="3">
        <f t="shared" si="8"/>
        <v>0</v>
      </c>
    </row>
    <row r="151" spans="1:10" ht="15.75" customHeight="1">
      <c r="A151" s="2">
        <v>717171</v>
      </c>
      <c r="B151" s="1" t="s">
        <v>205</v>
      </c>
      <c r="C151" s="1" t="s">
        <v>206</v>
      </c>
      <c r="G151" s="2">
        <f t="shared" si="10"/>
        <v>0</v>
      </c>
      <c r="H151" s="3">
        <v>0.75</v>
      </c>
      <c r="I151" s="3">
        <v>0.45</v>
      </c>
      <c r="J151" s="3">
        <f t="shared" si="8"/>
        <v>0.3</v>
      </c>
    </row>
    <row r="152" spans="1:10" ht="15.75" customHeight="1">
      <c r="A152" s="2">
        <v>811180</v>
      </c>
      <c r="B152" s="1" t="s">
        <v>274</v>
      </c>
      <c r="C152" s="1" t="s">
        <v>275</v>
      </c>
      <c r="G152" s="2">
        <f t="shared" si="10"/>
        <v>0</v>
      </c>
      <c r="H152" s="3">
        <v>30</v>
      </c>
      <c r="I152" s="3">
        <v>21.01</v>
      </c>
      <c r="J152" s="3">
        <f t="shared" si="8"/>
        <v>8.9899999999999984</v>
      </c>
    </row>
    <row r="153" spans="1:10" ht="15.75" customHeight="1">
      <c r="A153" s="2">
        <v>888888</v>
      </c>
      <c r="B153" s="1" t="s">
        <v>248</v>
      </c>
      <c r="G153" s="2">
        <f t="shared" si="10"/>
        <v>0</v>
      </c>
      <c r="H153" s="3">
        <v>0</v>
      </c>
      <c r="I153" s="3">
        <v>0</v>
      </c>
      <c r="J153" s="3">
        <f t="shared" si="8"/>
        <v>0</v>
      </c>
    </row>
    <row r="154" spans="1:10" ht="15.75" customHeight="1">
      <c r="A154" s="2">
        <v>989999</v>
      </c>
      <c r="B154" s="1" t="s">
        <v>207</v>
      </c>
      <c r="G154" s="2">
        <f t="shared" si="10"/>
        <v>0</v>
      </c>
      <c r="H154" s="3">
        <v>0</v>
      </c>
      <c r="I154" s="3">
        <v>0</v>
      </c>
      <c r="J154" s="3">
        <f t="shared" si="8"/>
        <v>0</v>
      </c>
    </row>
    <row r="155" spans="1:10" ht="15.75" customHeight="1">
      <c r="A155" s="2">
        <v>990408</v>
      </c>
      <c r="B155" s="1" t="s">
        <v>231</v>
      </c>
      <c r="E155" s="2">
        <f>108+61</f>
        <v>169</v>
      </c>
      <c r="G155" s="2">
        <f t="shared" si="10"/>
        <v>169</v>
      </c>
      <c r="H155" s="3">
        <v>4.25</v>
      </c>
      <c r="I155" s="3">
        <v>0</v>
      </c>
      <c r="J155" s="3">
        <f t="shared" si="8"/>
        <v>0</v>
      </c>
    </row>
    <row r="156" spans="1:10" ht="15.75" customHeight="1">
      <c r="A156" s="2">
        <v>999901</v>
      </c>
      <c r="B156" s="1" t="s">
        <v>258</v>
      </c>
      <c r="G156" s="2">
        <f t="shared" si="10"/>
        <v>0</v>
      </c>
      <c r="H156" s="3">
        <v>0</v>
      </c>
      <c r="I156" s="3">
        <v>0</v>
      </c>
      <c r="J156" s="3">
        <f t="shared" si="8"/>
        <v>0</v>
      </c>
    </row>
    <row r="157" spans="1:10" ht="15.75" customHeight="1">
      <c r="A157" s="2">
        <v>999915</v>
      </c>
      <c r="B157" s="1" t="s">
        <v>273</v>
      </c>
      <c r="G157" s="2">
        <f t="shared" si="10"/>
        <v>0</v>
      </c>
      <c r="H157" s="3">
        <v>9.25</v>
      </c>
      <c r="I157" s="3">
        <v>6.5</v>
      </c>
      <c r="J157" s="3">
        <f t="shared" si="8"/>
        <v>2.75</v>
      </c>
    </row>
    <row r="158" spans="1:10" ht="15.75" customHeight="1">
      <c r="A158" s="2">
        <v>999996</v>
      </c>
      <c r="B158" s="1" t="s">
        <v>269</v>
      </c>
      <c r="C158" s="1" t="s">
        <v>270</v>
      </c>
      <c r="G158" s="2">
        <f t="shared" si="10"/>
        <v>0</v>
      </c>
      <c r="H158" s="3">
        <v>0</v>
      </c>
      <c r="I158" s="3">
        <v>0</v>
      </c>
      <c r="J158" s="3">
        <f t="shared" si="8"/>
        <v>0</v>
      </c>
    </row>
    <row r="159" spans="1:10" ht="15.75" customHeight="1">
      <c r="G159" s="2">
        <f t="shared" si="10"/>
        <v>0</v>
      </c>
      <c r="H159" s="3"/>
      <c r="I159" s="3"/>
      <c r="J159" s="3">
        <f t="shared" si="8"/>
        <v>0</v>
      </c>
    </row>
    <row r="160" spans="1:10" ht="15.75" customHeight="1">
      <c r="G160" s="2">
        <f t="shared" si="10"/>
        <v>0</v>
      </c>
      <c r="H160" s="3"/>
      <c r="I160" s="3"/>
      <c r="J160" s="3">
        <f t="shared" si="8"/>
        <v>0</v>
      </c>
    </row>
    <row r="161" spans="7:10" ht="15.75" customHeight="1">
      <c r="G161" s="2">
        <f t="shared" si="10"/>
        <v>0</v>
      </c>
      <c r="H161" s="3"/>
      <c r="I161" s="3"/>
      <c r="J161" s="3">
        <f t="shared" si="8"/>
        <v>0</v>
      </c>
    </row>
    <row r="162" spans="7:10" ht="15.75" customHeight="1">
      <c r="G162" s="2">
        <f t="shared" si="10"/>
        <v>0</v>
      </c>
      <c r="H162" s="3"/>
      <c r="I162" s="3"/>
      <c r="J162" s="3">
        <f t="shared" si="8"/>
        <v>0</v>
      </c>
    </row>
    <row r="163" spans="7:10" ht="15.75" customHeight="1">
      <c r="G163" s="2">
        <f t="shared" si="10"/>
        <v>0</v>
      </c>
      <c r="H163" s="3"/>
      <c r="I163" s="3"/>
      <c r="J163" s="3">
        <f t="shared" si="8"/>
        <v>0</v>
      </c>
    </row>
    <row r="164" spans="7:10" ht="15.75" customHeight="1">
      <c r="G164" s="2">
        <f t="shared" si="10"/>
        <v>0</v>
      </c>
      <c r="H164" s="3"/>
      <c r="I164" s="3"/>
      <c r="J164" s="3">
        <f t="shared" si="8"/>
        <v>0</v>
      </c>
    </row>
    <row r="165" spans="7:10" ht="15.75" customHeight="1">
      <c r="H165" s="3"/>
      <c r="I165" s="3"/>
      <c r="J165" s="3">
        <f t="shared" si="8"/>
        <v>0</v>
      </c>
    </row>
    <row r="166" spans="7:10" ht="15.75" customHeight="1">
      <c r="H166" s="3"/>
      <c r="I166" s="3"/>
      <c r="J166" s="3">
        <f t="shared" si="8"/>
        <v>0</v>
      </c>
    </row>
    <row r="167" spans="7:10" ht="15.75" customHeight="1">
      <c r="H167" s="3"/>
      <c r="I167" s="3"/>
      <c r="J167" s="3">
        <f t="shared" si="8"/>
        <v>0</v>
      </c>
    </row>
    <row r="168" spans="7:10" ht="15.75" customHeight="1">
      <c r="H168" s="3"/>
      <c r="I168" s="3"/>
      <c r="J168" s="3">
        <f t="shared" si="8"/>
        <v>0</v>
      </c>
    </row>
    <row r="169" spans="7:10" ht="15.75" customHeight="1">
      <c r="H169" s="3"/>
      <c r="I169" s="3"/>
      <c r="J169" s="3">
        <f t="shared" si="8"/>
        <v>0</v>
      </c>
    </row>
    <row r="170" spans="7:10" ht="15.75" customHeight="1">
      <c r="H170" s="3"/>
      <c r="I170" s="3"/>
    </row>
    <row r="171" spans="7:10" ht="15.75" customHeight="1">
      <c r="H171" s="3"/>
      <c r="I171" s="3"/>
    </row>
    <row r="172" spans="7:10" ht="15.75" customHeight="1">
      <c r="H172" s="3"/>
      <c r="I172" s="3"/>
    </row>
    <row r="173" spans="7:10" ht="15.75" customHeight="1">
      <c r="H173" s="3"/>
      <c r="I173" s="3"/>
    </row>
    <row r="174" spans="7:10" ht="15.75" customHeight="1">
      <c r="H174" s="3"/>
      <c r="I174" s="3"/>
    </row>
    <row r="175" spans="7:10" ht="15.75" customHeight="1">
      <c r="H175" s="3"/>
      <c r="I175" s="3"/>
    </row>
    <row r="176" spans="7:10" ht="15.75" customHeight="1">
      <c r="H176" s="3"/>
      <c r="I176" s="3"/>
    </row>
    <row r="177" spans="8:9" ht="15.75" customHeight="1">
      <c r="H177" s="3"/>
      <c r="I177" s="3"/>
    </row>
    <row r="178" spans="8:9" ht="15.75" customHeight="1">
      <c r="H178" s="3"/>
      <c r="I178" s="3"/>
    </row>
    <row r="179" spans="8:9" ht="15.75" customHeight="1">
      <c r="H179" s="3"/>
      <c r="I179" s="3"/>
    </row>
    <row r="180" spans="8:9" ht="15.75" customHeight="1">
      <c r="H180" s="3"/>
      <c r="I180" s="3"/>
    </row>
    <row r="181" spans="8:9" ht="15.75" customHeight="1">
      <c r="H181" s="3"/>
      <c r="I181" s="3"/>
    </row>
    <row r="182" spans="8:9" ht="15.75" customHeight="1">
      <c r="H182" s="3"/>
      <c r="I182" s="3"/>
    </row>
    <row r="183" spans="8:9" ht="15.75" customHeight="1">
      <c r="H183" s="3"/>
      <c r="I183" s="3"/>
    </row>
    <row r="184" spans="8:9" ht="15.75" customHeight="1">
      <c r="H184" s="3"/>
      <c r="I184" s="3"/>
    </row>
    <row r="185" spans="8:9" ht="15.75" customHeight="1">
      <c r="H185" s="3"/>
      <c r="I185" s="3"/>
    </row>
    <row r="186" spans="8:9" ht="15.75" customHeight="1">
      <c r="H186" s="3"/>
      <c r="I186" s="3"/>
    </row>
    <row r="187" spans="8:9" ht="15.75" customHeight="1">
      <c r="H187" s="3"/>
      <c r="I187" s="3"/>
    </row>
    <row r="188" spans="8:9" ht="15.75" customHeight="1">
      <c r="H188" s="3"/>
      <c r="I188" s="3"/>
    </row>
    <row r="189" spans="8:9" ht="15.75" customHeight="1">
      <c r="H189" s="3"/>
      <c r="I189" s="3"/>
    </row>
    <row r="190" spans="8:9" ht="15.75" customHeight="1">
      <c r="H190" s="3"/>
      <c r="I190" s="3"/>
    </row>
    <row r="191" spans="8:9" ht="15.75" customHeight="1">
      <c r="H191" s="3"/>
      <c r="I191" s="3"/>
    </row>
    <row r="192" spans="8:9" ht="15.75" customHeight="1">
      <c r="H192" s="3"/>
      <c r="I192" s="3"/>
    </row>
    <row r="193" spans="8:9" ht="15.75" customHeight="1">
      <c r="H193" s="3"/>
      <c r="I193" s="3"/>
    </row>
    <row r="194" spans="8:9" ht="15.75" customHeight="1">
      <c r="H194" s="3"/>
      <c r="I194" s="3"/>
    </row>
    <row r="195" spans="8:9" ht="15.75" customHeight="1">
      <c r="H195" s="3"/>
      <c r="I195" s="3"/>
    </row>
    <row r="196" spans="8:9" ht="15.75" customHeight="1">
      <c r="H196" s="3"/>
      <c r="I196" s="3"/>
    </row>
    <row r="197" spans="8:9" ht="15.75" customHeight="1">
      <c r="H197" s="3"/>
      <c r="I197" s="3"/>
    </row>
    <row r="198" spans="8:9" ht="15.75" customHeight="1">
      <c r="H198" s="3"/>
      <c r="I198" s="3"/>
    </row>
    <row r="199" spans="8:9" ht="15.75" customHeight="1">
      <c r="H199" s="3"/>
      <c r="I199" s="3"/>
    </row>
    <row r="200" spans="8:9" ht="15.75" customHeight="1">
      <c r="H200" s="3"/>
      <c r="I200" s="3"/>
    </row>
    <row r="201" spans="8:9" ht="15.75" customHeight="1">
      <c r="H201" s="3"/>
      <c r="I201" s="3"/>
    </row>
    <row r="202" spans="8:9" ht="15.75" customHeight="1">
      <c r="H202" s="3"/>
      <c r="I202" s="3"/>
    </row>
    <row r="203" spans="8:9" ht="15.75" customHeight="1">
      <c r="H203" s="3"/>
      <c r="I203" s="3"/>
    </row>
    <row r="204" spans="8:9" ht="15.75" customHeight="1">
      <c r="H204" s="3"/>
      <c r="I204" s="3"/>
    </row>
    <row r="205" spans="8:9" ht="15.75" customHeight="1">
      <c r="H205" s="3"/>
      <c r="I205" s="3"/>
    </row>
    <row r="206" spans="8:9" ht="15.75" customHeight="1">
      <c r="H206" s="3"/>
      <c r="I206" s="3"/>
    </row>
    <row r="207" spans="8:9" ht="15.75" customHeight="1">
      <c r="H207" s="3"/>
      <c r="I207" s="3"/>
    </row>
    <row r="208" spans="8:9" ht="15.75" customHeight="1">
      <c r="H208" s="3"/>
      <c r="I208" s="3"/>
    </row>
    <row r="209" spans="8:9" ht="15.75" customHeight="1">
      <c r="H209" s="3"/>
      <c r="I209" s="3"/>
    </row>
    <row r="210" spans="8:9" ht="15.75" customHeight="1">
      <c r="H210" s="3"/>
      <c r="I210" s="3"/>
    </row>
    <row r="211" spans="8:9" ht="15.75" customHeight="1">
      <c r="H211" s="3"/>
      <c r="I211" s="3"/>
    </row>
    <row r="212" spans="8:9" ht="15.75" customHeight="1">
      <c r="H212" s="3"/>
      <c r="I212" s="3"/>
    </row>
    <row r="213" spans="8:9" ht="15.75" customHeight="1">
      <c r="H213" s="3"/>
      <c r="I213" s="3"/>
    </row>
    <row r="214" spans="8:9" ht="15.75" customHeight="1">
      <c r="H214" s="3"/>
      <c r="I214" s="3"/>
    </row>
    <row r="215" spans="8:9" ht="15.75" customHeight="1">
      <c r="H215" s="3"/>
      <c r="I215" s="3"/>
    </row>
    <row r="216" spans="8:9" ht="15.75" customHeight="1">
      <c r="H216" s="3"/>
      <c r="I216" s="3"/>
    </row>
    <row r="217" spans="8:9" ht="15.75" customHeight="1">
      <c r="H217" s="3"/>
      <c r="I217" s="3"/>
    </row>
    <row r="218" spans="8:9" ht="15.75" customHeight="1">
      <c r="H218" s="3"/>
      <c r="I218" s="3"/>
    </row>
    <row r="219" spans="8:9" ht="15.75" customHeight="1">
      <c r="H219" s="3"/>
      <c r="I219" s="3"/>
    </row>
    <row r="220" spans="8:9" ht="15.75" customHeight="1">
      <c r="H220" s="3"/>
      <c r="I220" s="3"/>
    </row>
    <row r="221" spans="8:9" ht="15.75" customHeight="1">
      <c r="H221" s="3"/>
      <c r="I221" s="3"/>
    </row>
    <row r="222" spans="8:9" ht="15.75" customHeight="1">
      <c r="H222" s="3"/>
      <c r="I222" s="3"/>
    </row>
    <row r="223" spans="8:9" ht="15.75" customHeight="1">
      <c r="H223" s="3"/>
      <c r="I223" s="3"/>
    </row>
    <row r="224" spans="8:9" ht="15.75" customHeight="1">
      <c r="H224" s="3"/>
      <c r="I224" s="3"/>
    </row>
  </sheetData>
  <phoneticPr fontId="0" type="noConversion"/>
  <printOptions gridLines="1"/>
  <pageMargins left="0.75" right="0.75" top="1" bottom="1" header="0.5" footer="0.5"/>
  <pageSetup scale="98" fitToHeight="1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D17:I23"/>
  <sheetViews>
    <sheetView topLeftCell="A10" workbookViewId="0">
      <selection activeCell="D23" sqref="D23"/>
    </sheetView>
  </sheetViews>
  <sheetFormatPr defaultRowHeight="12.75"/>
  <sheetData>
    <row r="17" spans="4:9">
      <c r="I17" s="6"/>
    </row>
    <row r="23" spans="4:9">
      <c r="D23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magnolia packk</dc:creator>
  <cp:lastModifiedBy>Tim </cp:lastModifiedBy>
  <cp:lastPrinted>2011-12-10T17:49:32Z</cp:lastPrinted>
  <dcterms:created xsi:type="dcterms:W3CDTF">2008-08-14T20:07:13Z</dcterms:created>
  <dcterms:modified xsi:type="dcterms:W3CDTF">2012-01-18T21:30:42Z</dcterms:modified>
</cp:coreProperties>
</file>